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stlivesalfordac-my.sharepoint.com/personal/s_preece_salford_ac_uk/Documents/My Documents/Project BEPKO-2/Feasibility study/Clinical outcome data analysis/Final outcome summary sheets/WOMAC/"/>
    </mc:Choice>
  </mc:AlternateContent>
  <xr:revisionPtr revIDLastSave="14" documentId="11_49B21DC40AFD3C09EBA600DB4FF9F5647D7CE5F1" xr6:coauthVersionLast="47" xr6:coauthVersionMax="47" xr10:uidLastSave="{2123AE22-53C9-479A-A09C-A35DE4FA3F18}"/>
  <bookViews>
    <workbookView xWindow="1650" yWindow="-120" windowWidth="17670" windowHeight="15600" xr2:uid="{00000000-000D-0000-FFFF-FFFF00000000}"/>
  </bookViews>
  <sheets>
    <sheet name="Summary" sheetId="1" r:id="rId1"/>
    <sheet name="Inter-baseline" sheetId="2" r:id="rId2"/>
    <sheet name="Cntrl-baseline" sheetId="3" r:id="rId3"/>
    <sheet name="Inter-20-week" sheetId="4" r:id="rId4"/>
    <sheet name="Cntrl-20-week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3" i="2" l="1"/>
  <c r="U33" i="2"/>
  <c r="T33" i="2"/>
  <c r="P33" i="2"/>
  <c r="L33" i="2"/>
  <c r="J33" i="2"/>
  <c r="K33" i="2"/>
  <c r="G33" i="2"/>
  <c r="X35" i="5" l="1"/>
  <c r="V35" i="5"/>
  <c r="P35" i="5"/>
  <c r="N35" i="5"/>
  <c r="H35" i="5"/>
  <c r="F35" i="5"/>
  <c r="AB33" i="5"/>
  <c r="AB35" i="5" s="1"/>
  <c r="AA33" i="5"/>
  <c r="AA35" i="5" s="1"/>
  <c r="Z33" i="5"/>
  <c r="Z35" i="5" s="1"/>
  <c r="Y33" i="5"/>
  <c r="Y35" i="5" s="1"/>
  <c r="X33" i="5"/>
  <c r="W33" i="5"/>
  <c r="W35" i="5" s="1"/>
  <c r="V33" i="5"/>
  <c r="U33" i="5"/>
  <c r="U35" i="5" s="1"/>
  <c r="T33" i="5"/>
  <c r="T35" i="5" s="1"/>
  <c r="S33" i="5"/>
  <c r="S35" i="5" s="1"/>
  <c r="R33" i="5"/>
  <c r="R35" i="5" s="1"/>
  <c r="Q33" i="5"/>
  <c r="Q35" i="5" s="1"/>
  <c r="P33" i="5"/>
  <c r="O33" i="5"/>
  <c r="O35" i="5" s="1"/>
  <c r="N33" i="5"/>
  <c r="M33" i="5"/>
  <c r="M35" i="5" s="1"/>
  <c r="L33" i="5"/>
  <c r="L35" i="5" s="1"/>
  <c r="K33" i="5"/>
  <c r="K35" i="5" s="1"/>
  <c r="J33" i="5"/>
  <c r="J35" i="5" s="1"/>
  <c r="I33" i="5"/>
  <c r="E8" i="1" s="1"/>
  <c r="H33" i="5"/>
  <c r="G33" i="5"/>
  <c r="G35" i="5" s="1"/>
  <c r="F33" i="5"/>
  <c r="E33" i="5"/>
  <c r="E35" i="5" s="1"/>
  <c r="D33" i="5"/>
  <c r="D35" i="5" s="1"/>
  <c r="C33" i="5"/>
  <c r="G8" i="1" s="1"/>
  <c r="B33" i="5"/>
  <c r="B36" i="5" s="1"/>
  <c r="E15" i="1" s="1"/>
  <c r="AF35" i="4"/>
  <c r="AC35" i="4"/>
  <c r="AA35" i="4"/>
  <c r="X35" i="4"/>
  <c r="U35" i="4"/>
  <c r="S35" i="4"/>
  <c r="P35" i="4"/>
  <c r="M35" i="4"/>
  <c r="K35" i="4"/>
  <c r="H35" i="4"/>
  <c r="E35" i="4"/>
  <c r="C35" i="4"/>
  <c r="AH33" i="4"/>
  <c r="AH35" i="4" s="1"/>
  <c r="AG33" i="4"/>
  <c r="AG35" i="4" s="1"/>
  <c r="AF33" i="4"/>
  <c r="AE33" i="4"/>
  <c r="AE35" i="4" s="1"/>
  <c r="AD33" i="4"/>
  <c r="AD35" i="4" s="1"/>
  <c r="AC33" i="4"/>
  <c r="AB33" i="4"/>
  <c r="AB35" i="4" s="1"/>
  <c r="AA33" i="4"/>
  <c r="Z33" i="4"/>
  <c r="Z35" i="4" s="1"/>
  <c r="Y33" i="4"/>
  <c r="Y35" i="4" s="1"/>
  <c r="X33" i="4"/>
  <c r="W33" i="4"/>
  <c r="W35" i="4" s="1"/>
  <c r="V33" i="4"/>
  <c r="V35" i="4" s="1"/>
  <c r="U33" i="4"/>
  <c r="T33" i="4"/>
  <c r="T35" i="4" s="1"/>
  <c r="S33" i="4"/>
  <c r="R33" i="4"/>
  <c r="R35" i="4" s="1"/>
  <c r="Q33" i="4"/>
  <c r="Q35" i="4" s="1"/>
  <c r="P33" i="4"/>
  <c r="O33" i="4"/>
  <c r="O35" i="4" s="1"/>
  <c r="N33" i="4"/>
  <c r="N35" i="4" s="1"/>
  <c r="M33" i="4"/>
  <c r="L33" i="4"/>
  <c r="L35" i="4" s="1"/>
  <c r="K33" i="4"/>
  <c r="J33" i="4"/>
  <c r="J35" i="4" s="1"/>
  <c r="I33" i="4"/>
  <c r="I35" i="4" s="1"/>
  <c r="H33" i="4"/>
  <c r="G33" i="4"/>
  <c r="G35" i="4" s="1"/>
  <c r="F33" i="4"/>
  <c r="F35" i="4" s="1"/>
  <c r="E33" i="4"/>
  <c r="D33" i="4"/>
  <c r="C5" i="1" s="1"/>
  <c r="C33" i="4"/>
  <c r="B33" i="4"/>
  <c r="B35" i="4" s="1"/>
  <c r="AB33" i="3"/>
  <c r="AA33" i="3"/>
  <c r="Z33" i="3"/>
  <c r="Y33" i="3"/>
  <c r="W33" i="3"/>
  <c r="V33" i="3"/>
  <c r="U33" i="3"/>
  <c r="T33" i="3"/>
  <c r="S33" i="3"/>
  <c r="R33" i="3"/>
  <c r="Q33" i="3"/>
  <c r="P33" i="3"/>
  <c r="O33" i="3"/>
  <c r="N33" i="3"/>
  <c r="K33" i="3"/>
  <c r="J33" i="3"/>
  <c r="I33" i="3"/>
  <c r="H33" i="3"/>
  <c r="G33" i="3"/>
  <c r="F33" i="3"/>
  <c r="E33" i="3"/>
  <c r="D33" i="3"/>
  <c r="B33" i="3"/>
  <c r="AH33" i="2"/>
  <c r="AG33" i="2"/>
  <c r="AF33" i="2"/>
  <c r="AE33" i="2"/>
  <c r="AD33" i="2"/>
  <c r="AC33" i="2"/>
  <c r="AB33" i="2"/>
  <c r="Z33" i="2"/>
  <c r="Y33" i="2"/>
  <c r="X33" i="2"/>
  <c r="W33" i="2"/>
  <c r="V33" i="2"/>
  <c r="S33" i="2"/>
  <c r="R33" i="2"/>
  <c r="Q33" i="2"/>
  <c r="O33" i="2"/>
  <c r="N33" i="2"/>
  <c r="M33" i="2"/>
  <c r="I33" i="2"/>
  <c r="H33" i="2"/>
  <c r="F33" i="2"/>
  <c r="E33" i="2"/>
  <c r="D33" i="2"/>
  <c r="C33" i="2"/>
  <c r="B33" i="2"/>
  <c r="F15" i="1"/>
  <c r="F13" i="1"/>
  <c r="B8" i="1"/>
  <c r="G7" i="1"/>
  <c r="F7" i="1"/>
  <c r="E7" i="1"/>
  <c r="D7" i="1"/>
  <c r="C7" i="1"/>
  <c r="B7" i="1"/>
  <c r="G4" i="1"/>
  <c r="F4" i="1"/>
  <c r="E4" i="1"/>
  <c r="D4" i="1"/>
  <c r="C4" i="1"/>
  <c r="B4" i="1"/>
  <c r="B13" i="1" l="1"/>
  <c r="C13" i="1"/>
  <c r="B36" i="4"/>
  <c r="E13" i="1" s="1"/>
  <c r="E5" i="1"/>
  <c r="D35" i="4"/>
  <c r="G5" i="1"/>
  <c r="C8" i="1"/>
  <c r="I35" i="5"/>
  <c r="D8" i="1"/>
  <c r="B35" i="5"/>
  <c r="C35" i="5"/>
  <c r="D5" i="1"/>
  <c r="D13" i="1" s="1"/>
  <c r="F8" i="1"/>
  <c r="F5" i="1"/>
  <c r="B5" i="1"/>
  <c r="D15" i="1" l="1"/>
  <c r="C15" i="1"/>
  <c r="B15" i="1"/>
</calcChain>
</file>

<file path=xl/sharedStrings.xml><?xml version="1.0" encoding="utf-8"?>
<sst xmlns="http://schemas.openxmlformats.org/spreadsheetml/2006/main" count="268" uniqueCount="139">
  <si>
    <t>Summary Statistics</t>
  </si>
  <si>
    <t>No</t>
  </si>
  <si>
    <t>Mean</t>
  </si>
  <si>
    <t>SD</t>
  </si>
  <si>
    <t>Min</t>
  </si>
  <si>
    <t>Max</t>
  </si>
  <si>
    <t>Range</t>
  </si>
  <si>
    <t>Inter - baseline</t>
  </si>
  <si>
    <t>Inter - 20-week</t>
  </si>
  <si>
    <t>Cntrl - baseline</t>
  </si>
  <si>
    <t>Cntrl - 20-week</t>
  </si>
  <si>
    <t>Change Statistics</t>
  </si>
  <si>
    <t>Absolute change</t>
  </si>
  <si>
    <t>Percentage change</t>
  </si>
  <si>
    <t>Effect size</t>
  </si>
  <si>
    <t>T-test</t>
  </si>
  <si>
    <t>Mann-Whitney</t>
  </si>
  <si>
    <t>Missing Participants</t>
  </si>
  <si>
    <t>4. Participant ID</t>
  </si>
  <si>
    <t>FS102</t>
  </si>
  <si>
    <t>FS104</t>
  </si>
  <si>
    <t>FS109</t>
  </si>
  <si>
    <t>FS113</t>
  </si>
  <si>
    <t>FS120</t>
  </si>
  <si>
    <t>FS123</t>
  </si>
  <si>
    <t>FS125</t>
  </si>
  <si>
    <t>FS128</t>
  </si>
  <si>
    <t>FS131</t>
  </si>
  <si>
    <t>FS136</t>
  </si>
  <si>
    <t>FS202</t>
  </si>
  <si>
    <t>FS203</t>
  </si>
  <si>
    <t>FS206</t>
  </si>
  <si>
    <t>FS209</t>
  </si>
  <si>
    <t>FS211</t>
  </si>
  <si>
    <t>FS212</t>
  </si>
  <si>
    <t>FS217</t>
  </si>
  <si>
    <t>FS220</t>
  </si>
  <si>
    <t>FS221</t>
  </si>
  <si>
    <t>FS226</t>
  </si>
  <si>
    <t>FS228</t>
  </si>
  <si>
    <t>FS229</t>
  </si>
  <si>
    <t>FS230</t>
  </si>
  <si>
    <t>FS301</t>
  </si>
  <si>
    <t>FS302</t>
  </si>
  <si>
    <t>FS303</t>
  </si>
  <si>
    <t>FS308</t>
  </si>
  <si>
    <t>FS310</t>
  </si>
  <si>
    <t>FS312</t>
  </si>
  <si>
    <t>FS313</t>
  </si>
  <si>
    <t>FS315</t>
  </si>
  <si>
    <t>FS322</t>
  </si>
  <si>
    <t>FS323</t>
  </si>
  <si>
    <t>Pain</t>
  </si>
  <si>
    <t>Q1</t>
  </si>
  <si>
    <t>Q2</t>
  </si>
  <si>
    <t>Q3</t>
  </si>
  <si>
    <t>Q4</t>
  </si>
  <si>
    <t>Q5</t>
  </si>
  <si>
    <t>Stiffness</t>
  </si>
  <si>
    <t>Q6</t>
  </si>
  <si>
    <t>Q7</t>
  </si>
  <si>
    <t>Function, daily living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</si>
  <si>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</si>
  <si>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</si>
  <si>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</si>
  <si>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</si>
  <si>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</si>
  <si>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</si>
  <si>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</si>
  <si>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</si>
  <si>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</si>
  <si>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</si>
  <si>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</si>
  <si>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</si>
  <si>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</si>
  <si>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</si>
  <si>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</si>
  <si>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</si>
  <si>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</si>
  <si>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Totals</t>
  </si>
  <si>
    <t>FS103</t>
  </si>
  <si>
    <t>FS105</t>
  </si>
  <si>
    <t>FS107</t>
  </si>
  <si>
    <t>FS108</t>
  </si>
  <si>
    <t>FS110</t>
  </si>
  <si>
    <t>FS111</t>
  </si>
  <si>
    <t>FS114</t>
  </si>
  <si>
    <t>FS118</t>
  </si>
  <si>
    <t>FS121</t>
  </si>
  <si>
    <t>FS127</t>
  </si>
  <si>
    <t>FS129</t>
  </si>
  <si>
    <t>FS130</t>
  </si>
  <si>
    <t>FS135</t>
  </si>
  <si>
    <t>FS201</t>
  </si>
  <si>
    <t>FS205</t>
  </si>
  <si>
    <t>FS207</t>
  </si>
  <si>
    <t>FS213</t>
  </si>
  <si>
    <t>FS216</t>
  </si>
  <si>
    <t>FS222</t>
  </si>
  <si>
    <t>FS224</t>
  </si>
  <si>
    <t>FS305</t>
  </si>
  <si>
    <t>FS306</t>
  </si>
  <si>
    <t>FS309</t>
  </si>
  <si>
    <t>FS314</t>
  </si>
  <si>
    <t>FS317</t>
  </si>
  <si>
    <t>FS319</t>
  </si>
  <si>
    <t>FS320</t>
  </si>
  <si>
    <t>1. Participant ID</t>
  </si>
  <si>
    <t>8. How much pain have you had?</t>
  </si>
  <si>
    <t>8.1. 1. When walking on a flat surface?</t>
  </si>
  <si>
    <t>8.2. 2. When going up and down stairs?</t>
  </si>
  <si>
    <t>8.3. 3. At night while in bed (that is pain that disturbs your sleep)?</t>
  </si>
  <si>
    <t>8.4. 4. While sitting or lying down?</t>
  </si>
  <si>
    <t>8.5. 5. While standing?</t>
  </si>
  <si>
    <t>9. Think about the stiffness (not pain) you have in your knee during the last 48 hours. Stiffness is a sensation of decreased ease in moving your joint.</t>
  </si>
  <si>
    <t>9.1. 6. How severe has your stiffness been after you first woke up in the morning?</t>
  </si>
  <si>
    <t>9.2. 7. How severe has your stiffness been after sitting or lying down or while resting later in the day?</t>
  </si>
  <si>
    <t>10. What degree of difficulty do you have?</t>
  </si>
  <si>
    <t>10.1. 8. When going down the stairs?</t>
  </si>
  <si>
    <t>10.2. 9. When going up the stairs?</t>
  </si>
  <si>
    <t>10.3. 10. When getting up from a sitting position?</t>
  </si>
  <si>
    <t>10.4. 11. While standing?</t>
  </si>
  <si>
    <t>10.5. 12. When bending to the floor?</t>
  </si>
  <si>
    <t>10.6. 13. When walking on a flat surface?</t>
  </si>
  <si>
    <t>10.7. 14. Getting in and out of a car, or on or off a bus?</t>
  </si>
  <si>
    <t>10.8. 15. While going shopping?</t>
  </si>
  <si>
    <t>10.9. 16. When putting on your socks or pantyhose or stockings?</t>
  </si>
  <si>
    <t>10.10. 17. When getting out of bed?</t>
  </si>
  <si>
    <t>10.11. 18. When taking off your socks or pantyhose or stockings?</t>
  </si>
  <si>
    <t>10.12. 19. While lying in bed?</t>
  </si>
  <si>
    <t>10.13. 20. When getting in or out of the bathtub?</t>
  </si>
  <si>
    <t>10.14. 21. While sitting?</t>
  </si>
  <si>
    <t>10.15. 22. When getting on or off the toilet?</t>
  </si>
  <si>
    <t>10.16. 23. While doing heavy household chores?</t>
  </si>
  <si>
    <t>10.17. 24. While doing light household chores?</t>
  </si>
  <si>
    <t>Baseline Totals</t>
  </si>
  <si>
    <t>Diff. w.r.t. Baseline</t>
  </si>
  <si>
    <t>Paired t-test p-value</t>
  </si>
  <si>
    <t>Mann-Whitney U-test 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</si>
</sst>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"/>
  </numFmts>
  <fonts count="3" x14ac:knownFonts="1">
    <font>
      <sz val="11"/>
      <color theme="1"/>
      <name val="Calibri"/>
      <family val="2"/>
      <scheme val="minor"/>
    </font>
    <font>
      <b/>
      <i/>
      <u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>
      <selection activeCell="C7" sqref="C7"/>
    </sheetView>
  </sheetViews>
  <sheetFormatPr defaultRowHeight="15" x14ac:dyDescent="0.25"/>
  <cols>
    <col min="1" max="1" width="30" customWidth="1"/>
    <col min="2" max="7" width="20" customWidth="1"/>
  </cols>
  <sheetData>
    <row r="1" spans="1:7" x14ac:dyDescent="0.25">
      <c r="A1" s="1" t="s">
        <v>0</v>
      </c>
    </row>
    <row r="2" spans="1:7" x14ac:dyDescent="0.25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4" spans="1:7" x14ac:dyDescent="0.25">
      <c r="A4" t="s">
        <v>7</v>
      </c>
      <c r="B4" s="3">
        <f>COUNT('Inter-20-week'!B34:AH34)</f>
        <v>33</v>
      </c>
      <c r="C4" s="4">
        <f>AVERAGE('Inter-20-week'!B34:AH34)</f>
        <v>37.606060606060609</v>
      </c>
      <c r="D4" s="4">
        <f>_xlfn.STDEV.S('Inter-20-week'!B34:AH34)</f>
        <v>18.388072550466294</v>
      </c>
      <c r="E4" s="4">
        <f>MIN('Inter-20-week'!B34:AH34)</f>
        <v>6</v>
      </c>
      <c r="F4" s="4">
        <f>MAX('Inter-20-week'!B34:AH34)</f>
        <v>88</v>
      </c>
      <c r="G4" s="4">
        <f>MAX('Inter-20-week'!B34:AH34)-MIN('Inter-20-week'!B34:AH34)</f>
        <v>82</v>
      </c>
    </row>
    <row r="5" spans="1:7" x14ac:dyDescent="0.25">
      <c r="A5" t="s">
        <v>8</v>
      </c>
      <c r="B5" s="3">
        <f>COUNT('Inter-20-week'!B33:AH33)</f>
        <v>33</v>
      </c>
      <c r="C5" s="4">
        <f>AVERAGE('Inter-20-week'!B33:AH33)</f>
        <v>20.484848484848484</v>
      </c>
      <c r="D5" s="4">
        <f>_xlfn.STDEV.S('Inter-20-week'!B33:AH33)</f>
        <v>19.018282671092461</v>
      </c>
      <c r="E5" s="4">
        <f>MIN('Inter-20-week'!B33:AH33)</f>
        <v>0</v>
      </c>
      <c r="F5" s="4">
        <f>MAX('Inter-20-week'!B33:AH33)</f>
        <v>84</v>
      </c>
      <c r="G5" s="4">
        <f>MAX('Inter-20-week'!B33:AH33)-MIN('Inter-20-week'!B33:AH33)</f>
        <v>84</v>
      </c>
    </row>
    <row r="7" spans="1:7" x14ac:dyDescent="0.25">
      <c r="A7" t="s">
        <v>9</v>
      </c>
      <c r="B7" s="3">
        <f>COUNT('Cntrl-20-week'!B34:AB34)</f>
        <v>27</v>
      </c>
      <c r="C7" s="4">
        <f>AVERAGE('Cntrl-20-week'!B34:AB34)</f>
        <v>41.148148148148145</v>
      </c>
      <c r="D7" s="4">
        <f>_xlfn.STDEV.S('Cntrl-20-week'!B34:AB34)</f>
        <v>17.973706658731558</v>
      </c>
      <c r="E7" s="4">
        <f>MIN('Cntrl-20-week'!B34:AB34)</f>
        <v>3</v>
      </c>
      <c r="F7" s="4">
        <f>MAX('Cntrl-20-week'!B34:AB34)</f>
        <v>71</v>
      </c>
      <c r="G7" s="4">
        <f>MAX('Cntrl-20-week'!B34:AB34)-MIN('Cntrl-20-week'!B34:AB34)</f>
        <v>68</v>
      </c>
    </row>
    <row r="8" spans="1:7" x14ac:dyDescent="0.25">
      <c r="A8" t="s">
        <v>10</v>
      </c>
      <c r="B8" s="3">
        <f>COUNT('Cntrl-20-week'!B33:AB33)</f>
        <v>27</v>
      </c>
      <c r="C8" s="4">
        <f>AVERAGE('Cntrl-20-week'!B33:AB33)</f>
        <v>38.370370370370374</v>
      </c>
      <c r="D8" s="4">
        <f>_xlfn.STDEV.S('Cntrl-20-week'!B33:AB33)</f>
        <v>16.253160989950302</v>
      </c>
      <c r="E8" s="4">
        <f>MIN('Cntrl-20-week'!B33:AB33)</f>
        <v>5</v>
      </c>
      <c r="F8" s="4">
        <f>MAX('Cntrl-20-week'!B33:AB33)</f>
        <v>63</v>
      </c>
      <c r="G8" s="4">
        <f>MAX('Cntrl-20-week'!B33:AB33)-MIN('Cntrl-20-week'!B33:AB33)</f>
        <v>58</v>
      </c>
    </row>
    <row r="10" spans="1:7" x14ac:dyDescent="0.25">
      <c r="A10" s="1" t="s">
        <v>11</v>
      </c>
    </row>
    <row r="11" spans="1:7" x14ac:dyDescent="0.25">
      <c r="A11" s="2"/>
      <c r="B11" s="2" t="s">
        <v>12</v>
      </c>
      <c r="C11" s="2" t="s">
        <v>13</v>
      </c>
      <c r="D11" s="2" t="s">
        <v>14</v>
      </c>
      <c r="E11" s="2" t="s">
        <v>15</v>
      </c>
      <c r="F11" s="2" t="s">
        <v>16</v>
      </c>
      <c r="G11" s="2" t="s">
        <v>17</v>
      </c>
    </row>
    <row r="13" spans="1:7" x14ac:dyDescent="0.25">
      <c r="A13" t="s">
        <v>8</v>
      </c>
      <c r="B13" s="4">
        <f>C5-C4</f>
        <v>-17.121212121212125</v>
      </c>
      <c r="C13" s="5">
        <f>(C5-C4)/C4</f>
        <v>-0.45527800161160359</v>
      </c>
      <c r="D13" s="6">
        <f>(C5-C4)/(SQRT((D4^2 + D5^2)/2))</f>
        <v>-0.91528739750030597</v>
      </c>
      <c r="E13" s="7">
        <f>'Inter-20-week'!B36</f>
        <v>4.1543262517532587E-4</v>
      </c>
      <c r="F13" s="7">
        <f>'Inter-20-week'!B37</f>
        <v>6.1271925892967356E-4</v>
      </c>
    </row>
    <row r="15" spans="1:7" x14ac:dyDescent="0.25">
      <c r="A15" t="s">
        <v>10</v>
      </c>
      <c r="B15" s="4">
        <f>C8-C7</f>
        <v>-2.7777777777777715</v>
      </c>
      <c r="C15" s="5">
        <f>(C8-C7)/C7</f>
        <v>-6.7506750675067353E-2</v>
      </c>
      <c r="D15" s="6">
        <f>(C8-C7)/(SQRT((D7^2 + D8^2)/2))</f>
        <v>-0.16211093456565603</v>
      </c>
      <c r="E15" s="7">
        <f>'Cntrl-20-week'!B36</f>
        <v>0.21242425802023496</v>
      </c>
      <c r="F15" s="7">
        <f>'Cntrl-20-week'!B37</f>
        <v>0.69059803049980839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33"/>
  <sheetViews>
    <sheetView workbookViewId="0">
      <selection activeCell="AF35" sqref="AF35"/>
    </sheetView>
  </sheetViews>
  <sheetFormatPr defaultRowHeight="15" x14ac:dyDescent="0.25"/>
  <sheetData>
    <row r="1" spans="1:34" x14ac:dyDescent="0.25">
      <c r="A1" t="s">
        <v>18</v>
      </c>
      <c r="B1">
        <v>102</v>
      </c>
      <c r="C1">
        <v>104</v>
      </c>
      <c r="D1">
        <v>109</v>
      </c>
      <c r="E1">
        <v>113</v>
      </c>
      <c r="F1">
        <v>120</v>
      </c>
      <c r="G1">
        <v>123</v>
      </c>
      <c r="H1">
        <v>125</v>
      </c>
      <c r="I1">
        <v>128</v>
      </c>
      <c r="J1">
        <v>131</v>
      </c>
      <c r="K1">
        <v>136</v>
      </c>
      <c r="L1">
        <v>202</v>
      </c>
      <c r="M1">
        <v>203</v>
      </c>
      <c r="N1">
        <v>206</v>
      </c>
      <c r="O1">
        <v>209</v>
      </c>
      <c r="P1">
        <v>211</v>
      </c>
      <c r="Q1">
        <v>212</v>
      </c>
      <c r="R1">
        <v>217</v>
      </c>
      <c r="S1">
        <v>220</v>
      </c>
      <c r="T1">
        <v>221</v>
      </c>
      <c r="U1">
        <v>226</v>
      </c>
      <c r="V1">
        <v>228</v>
      </c>
      <c r="W1">
        <v>229</v>
      </c>
      <c r="X1">
        <v>230</v>
      </c>
      <c r="Y1">
        <v>301</v>
      </c>
      <c r="Z1">
        <v>302</v>
      </c>
      <c r="AA1">
        <v>303</v>
      </c>
      <c r="AB1">
        <v>308</v>
      </c>
      <c r="AC1">
        <v>310</v>
      </c>
      <c r="AD1">
        <v>312</v>
      </c>
      <c r="AE1">
        <v>313</v>
      </c>
      <c r="AF1">
        <v>315</v>
      </c>
      <c r="AG1">
        <v>322</v>
      </c>
      <c r="AH1">
        <v>323</v>
      </c>
    </row>
    <row r="2" spans="1:34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  <c r="W2" t="s">
        <v>40</v>
      </c>
      <c r="X2" t="s">
        <v>41</v>
      </c>
      <c r="Y2" t="s">
        <v>42</v>
      </c>
      <c r="Z2" t="s">
        <v>43</v>
      </c>
      <c r="AA2" t="s">
        <v>44</v>
      </c>
      <c r="AB2" t="s">
        <v>45</v>
      </c>
      <c r="AC2" t="s">
        <v>46</v>
      </c>
      <c r="AD2" t="s">
        <v>47</v>
      </c>
      <c r="AE2" t="s">
        <v>48</v>
      </c>
      <c r="AF2" t="s">
        <v>49</v>
      </c>
      <c r="AG2" t="s">
        <v>50</v>
      </c>
      <c r="AH2" t="s">
        <v>51</v>
      </c>
    </row>
    <row r="5" spans="1:34" x14ac:dyDescent="0.25">
      <c r="A5" t="s">
        <v>52</v>
      </c>
    </row>
    <row r="6" spans="1:34" x14ac:dyDescent="0.25">
      <c r="A6" t="s">
        <v>53</v>
      </c>
      <c r="B6">
        <v>1</v>
      </c>
      <c r="C6">
        <v>1</v>
      </c>
      <c r="D6">
        <v>2</v>
      </c>
      <c r="E6">
        <v>0</v>
      </c>
      <c r="F6">
        <v>0</v>
      </c>
      <c r="G6">
        <v>3</v>
      </c>
      <c r="H6">
        <v>0</v>
      </c>
      <c r="I6">
        <v>2</v>
      </c>
      <c r="J6">
        <v>2</v>
      </c>
      <c r="K6">
        <v>1</v>
      </c>
      <c r="L6">
        <v>3</v>
      </c>
      <c r="M6">
        <v>0</v>
      </c>
      <c r="N6">
        <v>0</v>
      </c>
      <c r="O6">
        <v>1</v>
      </c>
      <c r="P6">
        <v>2</v>
      </c>
      <c r="Q6">
        <v>2</v>
      </c>
      <c r="R6">
        <v>3</v>
      </c>
      <c r="S6">
        <v>0</v>
      </c>
      <c r="T6">
        <v>1</v>
      </c>
      <c r="U6">
        <v>1</v>
      </c>
      <c r="V6">
        <v>2</v>
      </c>
      <c r="W6">
        <v>2</v>
      </c>
      <c r="X6">
        <v>2</v>
      </c>
      <c r="Y6">
        <v>2</v>
      </c>
      <c r="Z6">
        <v>3</v>
      </c>
      <c r="AA6">
        <v>1</v>
      </c>
      <c r="AB6">
        <v>3</v>
      </c>
      <c r="AC6">
        <v>0</v>
      </c>
      <c r="AD6">
        <v>0</v>
      </c>
      <c r="AE6">
        <v>2</v>
      </c>
      <c r="AF6">
        <v>2</v>
      </c>
      <c r="AG6">
        <v>1</v>
      </c>
      <c r="AH6">
        <v>1</v>
      </c>
    </row>
    <row r="7" spans="1:34" x14ac:dyDescent="0.25">
      <c r="A7" t="s">
        <v>54</v>
      </c>
      <c r="B7">
        <v>1</v>
      </c>
      <c r="C7">
        <v>1</v>
      </c>
      <c r="D7">
        <v>2</v>
      </c>
      <c r="E7">
        <v>1</v>
      </c>
      <c r="F7">
        <v>1</v>
      </c>
      <c r="G7">
        <v>2</v>
      </c>
      <c r="H7">
        <v>1</v>
      </c>
      <c r="I7">
        <v>2</v>
      </c>
      <c r="J7">
        <v>2</v>
      </c>
      <c r="K7">
        <v>3</v>
      </c>
      <c r="L7">
        <v>3</v>
      </c>
      <c r="M7">
        <v>1</v>
      </c>
      <c r="N7">
        <v>1</v>
      </c>
      <c r="O7">
        <v>3</v>
      </c>
      <c r="P7">
        <v>2</v>
      </c>
      <c r="Q7">
        <v>3</v>
      </c>
      <c r="R7">
        <v>4</v>
      </c>
      <c r="S7">
        <v>2</v>
      </c>
      <c r="T7">
        <v>1</v>
      </c>
      <c r="U7">
        <v>1</v>
      </c>
      <c r="V7">
        <v>2</v>
      </c>
      <c r="W7">
        <v>3</v>
      </c>
      <c r="X7">
        <v>2</v>
      </c>
      <c r="Y7">
        <v>2</v>
      </c>
      <c r="Z7">
        <v>4</v>
      </c>
      <c r="AA7">
        <v>2</v>
      </c>
      <c r="AB7">
        <v>3</v>
      </c>
      <c r="AC7">
        <v>1</v>
      </c>
      <c r="AD7">
        <v>0</v>
      </c>
      <c r="AE7">
        <v>3</v>
      </c>
      <c r="AF7">
        <v>1</v>
      </c>
      <c r="AG7">
        <v>1</v>
      </c>
      <c r="AH7">
        <v>1</v>
      </c>
    </row>
    <row r="8" spans="1:34" x14ac:dyDescent="0.25">
      <c r="A8" t="s">
        <v>55</v>
      </c>
      <c r="B8">
        <v>0</v>
      </c>
      <c r="C8">
        <v>1</v>
      </c>
      <c r="D8">
        <v>2</v>
      </c>
      <c r="E8">
        <v>0</v>
      </c>
      <c r="F8">
        <v>0</v>
      </c>
      <c r="G8">
        <v>3</v>
      </c>
      <c r="H8">
        <v>2</v>
      </c>
      <c r="I8">
        <v>2</v>
      </c>
      <c r="J8">
        <v>3</v>
      </c>
      <c r="K8">
        <v>3</v>
      </c>
      <c r="L8">
        <v>2</v>
      </c>
      <c r="M8">
        <v>0</v>
      </c>
      <c r="N8">
        <v>0</v>
      </c>
      <c r="O8">
        <v>3</v>
      </c>
      <c r="P8">
        <v>1</v>
      </c>
      <c r="Q8">
        <v>2</v>
      </c>
      <c r="R8">
        <v>3</v>
      </c>
      <c r="S8">
        <v>1</v>
      </c>
      <c r="T8">
        <v>2</v>
      </c>
      <c r="U8">
        <v>2</v>
      </c>
      <c r="V8">
        <v>2</v>
      </c>
      <c r="W8">
        <v>1</v>
      </c>
      <c r="X8">
        <v>2</v>
      </c>
      <c r="Y8">
        <v>1</v>
      </c>
      <c r="Z8">
        <v>4</v>
      </c>
      <c r="AA8">
        <v>2</v>
      </c>
      <c r="AB8">
        <v>2</v>
      </c>
      <c r="AC8">
        <v>1</v>
      </c>
      <c r="AD8">
        <v>0</v>
      </c>
      <c r="AE8">
        <v>1</v>
      </c>
      <c r="AF8">
        <v>3</v>
      </c>
      <c r="AG8">
        <v>1</v>
      </c>
      <c r="AH8">
        <v>1</v>
      </c>
    </row>
    <row r="9" spans="1:34" x14ac:dyDescent="0.25">
      <c r="A9" t="s">
        <v>56</v>
      </c>
      <c r="B9">
        <v>1</v>
      </c>
      <c r="C9">
        <v>1</v>
      </c>
      <c r="D9">
        <v>1</v>
      </c>
      <c r="E9">
        <v>0</v>
      </c>
      <c r="F9">
        <v>0</v>
      </c>
      <c r="G9">
        <v>4</v>
      </c>
      <c r="H9">
        <v>2</v>
      </c>
      <c r="I9">
        <v>2</v>
      </c>
      <c r="J9">
        <v>3</v>
      </c>
      <c r="K9">
        <v>1</v>
      </c>
      <c r="L9">
        <v>2</v>
      </c>
      <c r="M9">
        <v>0</v>
      </c>
      <c r="N9">
        <v>0</v>
      </c>
      <c r="O9">
        <v>2</v>
      </c>
      <c r="P9">
        <v>1</v>
      </c>
      <c r="Q9">
        <v>1</v>
      </c>
      <c r="R9">
        <v>3</v>
      </c>
      <c r="S9">
        <v>1</v>
      </c>
      <c r="T9">
        <v>2</v>
      </c>
      <c r="U9">
        <v>1</v>
      </c>
      <c r="V9">
        <v>2</v>
      </c>
      <c r="W9">
        <v>2</v>
      </c>
      <c r="X9">
        <v>1</v>
      </c>
      <c r="Y9">
        <v>1</v>
      </c>
      <c r="Z9">
        <v>4</v>
      </c>
      <c r="AA9">
        <v>2</v>
      </c>
      <c r="AB9">
        <v>2</v>
      </c>
      <c r="AC9">
        <v>2</v>
      </c>
      <c r="AD9">
        <v>0</v>
      </c>
      <c r="AE9">
        <v>2</v>
      </c>
      <c r="AF9">
        <v>3</v>
      </c>
      <c r="AG9">
        <v>1</v>
      </c>
      <c r="AH9">
        <v>1</v>
      </c>
    </row>
    <row r="10" spans="1:34" x14ac:dyDescent="0.25">
      <c r="A10" t="s">
        <v>57</v>
      </c>
      <c r="B10">
        <v>1</v>
      </c>
      <c r="C10">
        <v>1</v>
      </c>
      <c r="D10">
        <v>2</v>
      </c>
      <c r="E10">
        <v>1</v>
      </c>
      <c r="F10">
        <v>0</v>
      </c>
      <c r="G10">
        <v>2</v>
      </c>
      <c r="H10">
        <v>1</v>
      </c>
      <c r="I10">
        <v>2</v>
      </c>
      <c r="J10">
        <v>2</v>
      </c>
      <c r="K10">
        <v>4</v>
      </c>
      <c r="L10">
        <v>3</v>
      </c>
      <c r="M10">
        <v>0</v>
      </c>
      <c r="N10">
        <v>1</v>
      </c>
      <c r="O10">
        <v>1</v>
      </c>
      <c r="P10">
        <v>2</v>
      </c>
      <c r="Q10">
        <v>2</v>
      </c>
      <c r="R10">
        <v>3</v>
      </c>
      <c r="S10">
        <v>2</v>
      </c>
      <c r="T10">
        <v>1</v>
      </c>
      <c r="U10">
        <v>1</v>
      </c>
      <c r="V10">
        <v>2</v>
      </c>
      <c r="W10">
        <v>1</v>
      </c>
      <c r="X10">
        <v>2</v>
      </c>
      <c r="Y10">
        <v>2</v>
      </c>
      <c r="Z10">
        <v>4</v>
      </c>
      <c r="AA10">
        <v>1</v>
      </c>
      <c r="AB10">
        <v>3</v>
      </c>
      <c r="AC10">
        <v>0</v>
      </c>
      <c r="AD10">
        <v>1</v>
      </c>
      <c r="AE10">
        <v>1</v>
      </c>
      <c r="AF10">
        <v>3</v>
      </c>
      <c r="AG10">
        <v>2</v>
      </c>
      <c r="AH10">
        <v>1</v>
      </c>
    </row>
    <row r="11" spans="1:34" x14ac:dyDescent="0.25">
      <c r="A11" t="s">
        <v>58</v>
      </c>
    </row>
    <row r="12" spans="1:34" x14ac:dyDescent="0.25">
      <c r="A12" t="s">
        <v>59</v>
      </c>
      <c r="B12">
        <v>1</v>
      </c>
      <c r="C12">
        <v>2</v>
      </c>
      <c r="D12">
        <v>2</v>
      </c>
      <c r="E12">
        <v>1</v>
      </c>
      <c r="F12">
        <v>1</v>
      </c>
      <c r="G12">
        <v>0</v>
      </c>
      <c r="H12">
        <v>1</v>
      </c>
      <c r="I12">
        <v>2</v>
      </c>
      <c r="J12">
        <v>1</v>
      </c>
      <c r="K12">
        <v>3</v>
      </c>
      <c r="L12">
        <v>0</v>
      </c>
      <c r="M12">
        <v>1</v>
      </c>
      <c r="N12">
        <v>1</v>
      </c>
      <c r="O12">
        <v>3</v>
      </c>
      <c r="P12">
        <v>2</v>
      </c>
      <c r="Q12">
        <v>2</v>
      </c>
      <c r="R12">
        <v>3</v>
      </c>
      <c r="S12">
        <v>3</v>
      </c>
      <c r="T12">
        <v>2</v>
      </c>
      <c r="U12">
        <v>1</v>
      </c>
      <c r="V12">
        <v>2</v>
      </c>
      <c r="W12">
        <v>3</v>
      </c>
      <c r="X12">
        <v>2</v>
      </c>
      <c r="Y12">
        <v>1</v>
      </c>
      <c r="Z12">
        <v>4</v>
      </c>
      <c r="AA12">
        <v>1</v>
      </c>
      <c r="AB12">
        <v>2</v>
      </c>
      <c r="AC12">
        <v>0</v>
      </c>
      <c r="AD12">
        <v>0</v>
      </c>
      <c r="AE12">
        <v>1</v>
      </c>
      <c r="AF12">
        <v>3</v>
      </c>
      <c r="AG12">
        <v>2</v>
      </c>
      <c r="AH12">
        <v>2</v>
      </c>
    </row>
    <row r="13" spans="1:34" x14ac:dyDescent="0.25">
      <c r="A13" t="s">
        <v>60</v>
      </c>
      <c r="B13">
        <v>1</v>
      </c>
      <c r="C13">
        <v>2</v>
      </c>
      <c r="D13">
        <v>2</v>
      </c>
      <c r="E13">
        <v>0</v>
      </c>
      <c r="F13">
        <v>1</v>
      </c>
      <c r="G13">
        <v>0</v>
      </c>
      <c r="H13">
        <v>2</v>
      </c>
      <c r="I13">
        <v>2</v>
      </c>
      <c r="J13">
        <v>1</v>
      </c>
      <c r="K13">
        <v>3</v>
      </c>
      <c r="L13">
        <v>0</v>
      </c>
      <c r="M13">
        <v>1</v>
      </c>
      <c r="N13">
        <v>1</v>
      </c>
      <c r="O13">
        <v>3</v>
      </c>
      <c r="P13">
        <v>3</v>
      </c>
      <c r="Q13">
        <v>2</v>
      </c>
      <c r="R13">
        <v>3</v>
      </c>
      <c r="S13">
        <v>2</v>
      </c>
      <c r="T13">
        <v>3</v>
      </c>
      <c r="U13">
        <v>2</v>
      </c>
      <c r="V13">
        <v>2</v>
      </c>
      <c r="W13">
        <v>2</v>
      </c>
      <c r="X13">
        <v>2</v>
      </c>
      <c r="Y13">
        <v>1</v>
      </c>
      <c r="Z13">
        <v>4</v>
      </c>
      <c r="AA13">
        <v>1</v>
      </c>
      <c r="AB13">
        <v>2</v>
      </c>
      <c r="AC13">
        <v>2</v>
      </c>
      <c r="AD13">
        <v>1</v>
      </c>
      <c r="AE13">
        <v>1</v>
      </c>
      <c r="AF13">
        <v>3</v>
      </c>
      <c r="AG13">
        <v>2</v>
      </c>
      <c r="AH13">
        <v>2</v>
      </c>
    </row>
    <row r="14" spans="1:34" x14ac:dyDescent="0.25">
      <c r="A14" t="s">
        <v>61</v>
      </c>
    </row>
    <row r="15" spans="1:34" x14ac:dyDescent="0.25">
      <c r="A15" t="s">
        <v>62</v>
      </c>
      <c r="B15">
        <v>1</v>
      </c>
      <c r="C15">
        <v>2</v>
      </c>
      <c r="D15">
        <v>2</v>
      </c>
      <c r="E15">
        <v>1</v>
      </c>
      <c r="F15">
        <v>1</v>
      </c>
      <c r="G15">
        <v>1</v>
      </c>
      <c r="H15">
        <v>1</v>
      </c>
      <c r="I15">
        <v>2</v>
      </c>
      <c r="J15">
        <v>3</v>
      </c>
      <c r="K15">
        <v>3</v>
      </c>
      <c r="L15">
        <v>3</v>
      </c>
      <c r="M15">
        <v>2</v>
      </c>
      <c r="N15">
        <v>2</v>
      </c>
      <c r="O15">
        <v>2</v>
      </c>
      <c r="P15">
        <v>2</v>
      </c>
      <c r="Q15">
        <v>2</v>
      </c>
      <c r="R15">
        <v>3</v>
      </c>
      <c r="S15">
        <v>2</v>
      </c>
      <c r="T15">
        <v>3</v>
      </c>
      <c r="U15">
        <v>1</v>
      </c>
      <c r="V15">
        <v>2</v>
      </c>
      <c r="W15">
        <v>3</v>
      </c>
      <c r="X15">
        <v>2</v>
      </c>
      <c r="Y15">
        <v>1</v>
      </c>
      <c r="Z15">
        <v>4</v>
      </c>
      <c r="AA15">
        <v>2</v>
      </c>
      <c r="AB15">
        <v>2</v>
      </c>
      <c r="AC15">
        <v>2</v>
      </c>
      <c r="AD15">
        <v>0</v>
      </c>
      <c r="AE15">
        <v>3</v>
      </c>
      <c r="AF15">
        <v>1</v>
      </c>
      <c r="AG15">
        <v>2</v>
      </c>
      <c r="AH15">
        <v>2</v>
      </c>
    </row>
    <row r="16" spans="1:34" x14ac:dyDescent="0.25">
      <c r="A16" t="s">
        <v>63</v>
      </c>
      <c r="B16">
        <v>1</v>
      </c>
      <c r="C16">
        <v>2</v>
      </c>
      <c r="D16">
        <v>2</v>
      </c>
      <c r="E16">
        <v>1</v>
      </c>
      <c r="F16">
        <v>1</v>
      </c>
      <c r="G16">
        <v>1</v>
      </c>
      <c r="H16">
        <v>0</v>
      </c>
      <c r="I16">
        <v>2</v>
      </c>
      <c r="J16">
        <v>3</v>
      </c>
      <c r="K16">
        <v>3</v>
      </c>
      <c r="L16">
        <v>2</v>
      </c>
      <c r="M16">
        <v>2</v>
      </c>
      <c r="N16">
        <v>1</v>
      </c>
      <c r="O16">
        <v>2</v>
      </c>
      <c r="P16">
        <v>1</v>
      </c>
      <c r="Q16">
        <v>2</v>
      </c>
      <c r="R16">
        <v>3</v>
      </c>
      <c r="S16">
        <v>1</v>
      </c>
      <c r="T16">
        <v>2</v>
      </c>
      <c r="U16">
        <v>1</v>
      </c>
      <c r="V16">
        <v>2</v>
      </c>
      <c r="W16">
        <v>3</v>
      </c>
      <c r="X16">
        <v>1</v>
      </c>
      <c r="Y16">
        <v>1</v>
      </c>
      <c r="Z16">
        <v>4</v>
      </c>
      <c r="AA16">
        <v>2</v>
      </c>
      <c r="AB16">
        <v>3</v>
      </c>
      <c r="AC16">
        <v>2</v>
      </c>
      <c r="AD16">
        <v>0</v>
      </c>
      <c r="AE16">
        <v>3</v>
      </c>
      <c r="AF16">
        <v>1</v>
      </c>
      <c r="AG16">
        <v>2</v>
      </c>
      <c r="AH16">
        <v>1</v>
      </c>
    </row>
    <row r="17" spans="1:34" x14ac:dyDescent="0.25">
      <c r="A17" t="s">
        <v>64</v>
      </c>
      <c r="B17">
        <v>1</v>
      </c>
      <c r="C17">
        <v>2</v>
      </c>
      <c r="D17">
        <v>3</v>
      </c>
      <c r="E17">
        <v>0</v>
      </c>
      <c r="F17">
        <v>2</v>
      </c>
      <c r="G17">
        <v>2</v>
      </c>
      <c r="H17">
        <v>0</v>
      </c>
      <c r="I17">
        <v>2</v>
      </c>
      <c r="J17">
        <v>2</v>
      </c>
      <c r="K17">
        <v>3</v>
      </c>
      <c r="L17">
        <v>1</v>
      </c>
      <c r="M17">
        <v>2</v>
      </c>
      <c r="N17">
        <v>0</v>
      </c>
      <c r="O17">
        <v>2</v>
      </c>
      <c r="P17">
        <v>2</v>
      </c>
      <c r="Q17">
        <v>2</v>
      </c>
      <c r="R17">
        <v>3</v>
      </c>
      <c r="S17">
        <v>1</v>
      </c>
      <c r="T17">
        <v>3</v>
      </c>
      <c r="U17">
        <v>2</v>
      </c>
      <c r="V17">
        <v>2</v>
      </c>
      <c r="W17">
        <v>2</v>
      </c>
      <c r="X17">
        <v>1</v>
      </c>
      <c r="Y17">
        <v>1</v>
      </c>
      <c r="Z17">
        <v>4</v>
      </c>
      <c r="AA17">
        <v>1</v>
      </c>
      <c r="AB17">
        <v>3</v>
      </c>
      <c r="AC17">
        <v>2</v>
      </c>
      <c r="AD17">
        <v>1</v>
      </c>
      <c r="AE17">
        <v>2</v>
      </c>
      <c r="AF17">
        <v>2</v>
      </c>
      <c r="AG17">
        <v>2</v>
      </c>
      <c r="AH17">
        <v>1</v>
      </c>
    </row>
    <row r="18" spans="1:34" x14ac:dyDescent="0.25">
      <c r="A18" t="s">
        <v>65</v>
      </c>
      <c r="B18">
        <v>1</v>
      </c>
      <c r="C18">
        <v>2</v>
      </c>
      <c r="D18">
        <v>2</v>
      </c>
      <c r="E18">
        <v>0</v>
      </c>
      <c r="F18">
        <v>0</v>
      </c>
      <c r="G18">
        <v>2</v>
      </c>
      <c r="H18">
        <v>0</v>
      </c>
      <c r="I18">
        <v>2</v>
      </c>
      <c r="J18">
        <v>2</v>
      </c>
      <c r="K18">
        <v>3</v>
      </c>
      <c r="L18">
        <v>0</v>
      </c>
      <c r="M18">
        <v>0</v>
      </c>
      <c r="N18">
        <v>1</v>
      </c>
      <c r="O18">
        <v>1</v>
      </c>
      <c r="P18">
        <v>2</v>
      </c>
      <c r="Q18">
        <v>2</v>
      </c>
      <c r="R18">
        <v>3</v>
      </c>
      <c r="S18">
        <v>2</v>
      </c>
      <c r="T18">
        <v>1</v>
      </c>
      <c r="U18">
        <v>2</v>
      </c>
      <c r="V18">
        <v>2</v>
      </c>
      <c r="W18">
        <v>2</v>
      </c>
      <c r="X18">
        <v>1</v>
      </c>
      <c r="Y18">
        <v>1</v>
      </c>
      <c r="Z18">
        <v>4</v>
      </c>
      <c r="AA18">
        <v>1</v>
      </c>
      <c r="AB18">
        <v>3</v>
      </c>
      <c r="AC18">
        <v>0</v>
      </c>
      <c r="AD18">
        <v>1</v>
      </c>
      <c r="AE18">
        <v>1</v>
      </c>
      <c r="AF18">
        <v>2</v>
      </c>
      <c r="AG18">
        <v>2</v>
      </c>
      <c r="AH18">
        <v>1</v>
      </c>
    </row>
    <row r="19" spans="1:34" x14ac:dyDescent="0.25">
      <c r="A19" t="s">
        <v>66</v>
      </c>
      <c r="B19">
        <v>1</v>
      </c>
      <c r="C19">
        <v>2</v>
      </c>
      <c r="D19">
        <v>3</v>
      </c>
      <c r="E19">
        <v>1</v>
      </c>
      <c r="F19">
        <v>0</v>
      </c>
      <c r="G19">
        <v>2</v>
      </c>
      <c r="H19">
        <v>1</v>
      </c>
      <c r="I19">
        <v>3</v>
      </c>
      <c r="J19">
        <v>2</v>
      </c>
      <c r="K19">
        <v>3</v>
      </c>
      <c r="L19">
        <v>1</v>
      </c>
      <c r="M19">
        <v>3</v>
      </c>
      <c r="N19">
        <v>0</v>
      </c>
      <c r="O19">
        <v>2</v>
      </c>
      <c r="P19">
        <v>3</v>
      </c>
      <c r="Q19">
        <v>2</v>
      </c>
      <c r="R19">
        <v>3</v>
      </c>
      <c r="S19">
        <v>3</v>
      </c>
      <c r="T19">
        <v>2</v>
      </c>
      <c r="U19">
        <v>2</v>
      </c>
      <c r="V19">
        <v>2</v>
      </c>
      <c r="W19">
        <v>3</v>
      </c>
      <c r="X19">
        <v>1</v>
      </c>
      <c r="Y19">
        <v>1</v>
      </c>
      <c r="Z19">
        <v>3</v>
      </c>
      <c r="AA19">
        <v>2</v>
      </c>
      <c r="AB19">
        <v>4</v>
      </c>
      <c r="AC19">
        <v>3</v>
      </c>
      <c r="AD19">
        <v>1</v>
      </c>
      <c r="AE19">
        <v>2</v>
      </c>
      <c r="AF19">
        <v>2</v>
      </c>
      <c r="AG19">
        <v>2</v>
      </c>
      <c r="AH19">
        <v>1</v>
      </c>
    </row>
    <row r="20" spans="1:34" x14ac:dyDescent="0.25">
      <c r="A20" t="s">
        <v>67</v>
      </c>
      <c r="B20">
        <v>0</v>
      </c>
      <c r="C20">
        <v>2</v>
      </c>
      <c r="D20">
        <v>1</v>
      </c>
      <c r="E20">
        <v>0</v>
      </c>
      <c r="F20">
        <v>0</v>
      </c>
      <c r="G20">
        <v>2</v>
      </c>
      <c r="H20">
        <v>0</v>
      </c>
      <c r="I20">
        <v>2</v>
      </c>
      <c r="J20">
        <v>2</v>
      </c>
      <c r="K20">
        <v>1</v>
      </c>
      <c r="L20">
        <v>0</v>
      </c>
      <c r="M20">
        <v>0</v>
      </c>
      <c r="N20">
        <v>0</v>
      </c>
      <c r="O20">
        <v>1</v>
      </c>
      <c r="P20">
        <v>2</v>
      </c>
      <c r="Q20">
        <v>2</v>
      </c>
      <c r="R20">
        <v>3</v>
      </c>
      <c r="S20">
        <v>1</v>
      </c>
      <c r="T20">
        <v>2</v>
      </c>
      <c r="U20">
        <v>1</v>
      </c>
      <c r="V20">
        <v>1</v>
      </c>
      <c r="W20">
        <v>2</v>
      </c>
      <c r="X20">
        <v>1</v>
      </c>
      <c r="Y20">
        <v>1</v>
      </c>
      <c r="Z20">
        <v>3</v>
      </c>
      <c r="AA20">
        <v>1</v>
      </c>
      <c r="AB20">
        <v>2</v>
      </c>
      <c r="AC20">
        <v>0</v>
      </c>
      <c r="AD20">
        <v>0</v>
      </c>
      <c r="AE20">
        <v>2</v>
      </c>
      <c r="AF20">
        <v>2</v>
      </c>
      <c r="AG20">
        <v>2</v>
      </c>
      <c r="AH20">
        <v>2</v>
      </c>
    </row>
    <row r="21" spans="1:34" x14ac:dyDescent="0.25">
      <c r="A21" t="s">
        <v>68</v>
      </c>
      <c r="B21">
        <v>0</v>
      </c>
      <c r="C21">
        <v>2</v>
      </c>
      <c r="D21">
        <v>3</v>
      </c>
      <c r="E21">
        <v>0</v>
      </c>
      <c r="F21">
        <v>2</v>
      </c>
      <c r="G21">
        <v>2</v>
      </c>
      <c r="H21">
        <v>1</v>
      </c>
      <c r="I21">
        <v>3</v>
      </c>
      <c r="J21">
        <v>2</v>
      </c>
      <c r="K21">
        <v>1</v>
      </c>
      <c r="L21">
        <v>1</v>
      </c>
      <c r="M21">
        <v>1</v>
      </c>
      <c r="N21">
        <v>0</v>
      </c>
      <c r="O21">
        <v>2</v>
      </c>
      <c r="P21">
        <v>2</v>
      </c>
      <c r="Q21">
        <v>2</v>
      </c>
      <c r="R21">
        <v>3</v>
      </c>
      <c r="S21">
        <v>3</v>
      </c>
      <c r="T21">
        <v>3</v>
      </c>
      <c r="U21">
        <v>1</v>
      </c>
      <c r="V21">
        <v>2</v>
      </c>
      <c r="W21">
        <v>2</v>
      </c>
      <c r="X21">
        <v>1</v>
      </c>
      <c r="Y21">
        <v>1</v>
      </c>
      <c r="Z21">
        <v>4</v>
      </c>
      <c r="AA21">
        <v>1</v>
      </c>
      <c r="AB21">
        <v>2</v>
      </c>
      <c r="AC21">
        <v>1</v>
      </c>
      <c r="AD21">
        <v>0</v>
      </c>
      <c r="AE21">
        <v>1</v>
      </c>
      <c r="AF21">
        <v>3</v>
      </c>
      <c r="AG21">
        <v>2</v>
      </c>
      <c r="AH21">
        <v>1</v>
      </c>
    </row>
    <row r="22" spans="1:34" x14ac:dyDescent="0.25">
      <c r="A22" t="s">
        <v>69</v>
      </c>
      <c r="B22">
        <v>1</v>
      </c>
      <c r="C22">
        <v>2</v>
      </c>
      <c r="D22">
        <v>2</v>
      </c>
      <c r="E22">
        <v>0</v>
      </c>
      <c r="F22">
        <v>0</v>
      </c>
      <c r="G22">
        <v>1</v>
      </c>
      <c r="H22">
        <v>0</v>
      </c>
      <c r="I22">
        <v>2</v>
      </c>
      <c r="J22">
        <v>3</v>
      </c>
      <c r="K22">
        <v>3</v>
      </c>
      <c r="L22">
        <v>0</v>
      </c>
      <c r="M22">
        <v>1</v>
      </c>
      <c r="N22">
        <v>0</v>
      </c>
      <c r="O22">
        <v>2</v>
      </c>
      <c r="P22">
        <v>2</v>
      </c>
      <c r="Q22">
        <v>2</v>
      </c>
      <c r="R22">
        <v>3</v>
      </c>
      <c r="S22">
        <v>1</v>
      </c>
      <c r="T22">
        <v>1</v>
      </c>
      <c r="U22">
        <v>1</v>
      </c>
      <c r="V22">
        <v>2</v>
      </c>
      <c r="W22">
        <v>2</v>
      </c>
      <c r="X22">
        <v>1</v>
      </c>
      <c r="Y22">
        <v>1</v>
      </c>
      <c r="Z22">
        <v>4</v>
      </c>
      <c r="AA22">
        <v>1</v>
      </c>
      <c r="AB22">
        <v>3</v>
      </c>
      <c r="AC22">
        <v>1</v>
      </c>
      <c r="AD22">
        <v>0</v>
      </c>
      <c r="AE22">
        <v>1</v>
      </c>
      <c r="AF22">
        <v>2</v>
      </c>
      <c r="AG22">
        <v>2</v>
      </c>
      <c r="AH22">
        <v>2</v>
      </c>
    </row>
    <row r="23" spans="1:34" x14ac:dyDescent="0.25">
      <c r="A23" t="s">
        <v>70</v>
      </c>
      <c r="B23">
        <v>1</v>
      </c>
      <c r="C23">
        <v>2</v>
      </c>
      <c r="D23">
        <v>3</v>
      </c>
      <c r="E23">
        <v>0</v>
      </c>
      <c r="F23">
        <v>0</v>
      </c>
      <c r="G23">
        <v>1</v>
      </c>
      <c r="H23">
        <v>1</v>
      </c>
      <c r="I23">
        <v>2</v>
      </c>
      <c r="J23">
        <v>2</v>
      </c>
      <c r="K23">
        <v>1</v>
      </c>
      <c r="L23">
        <v>1</v>
      </c>
      <c r="M23">
        <v>2</v>
      </c>
      <c r="N23">
        <v>0</v>
      </c>
      <c r="O23">
        <v>2</v>
      </c>
      <c r="P23">
        <v>2</v>
      </c>
      <c r="Q23">
        <v>1</v>
      </c>
      <c r="R23">
        <v>3</v>
      </c>
      <c r="S23">
        <v>3</v>
      </c>
      <c r="T23">
        <v>1</v>
      </c>
      <c r="U23">
        <v>1</v>
      </c>
      <c r="V23">
        <v>2</v>
      </c>
      <c r="W23">
        <v>2</v>
      </c>
      <c r="X23">
        <v>2</v>
      </c>
      <c r="Y23">
        <v>1</v>
      </c>
      <c r="Z23">
        <v>4</v>
      </c>
      <c r="AA23">
        <v>1</v>
      </c>
      <c r="AB23">
        <v>4</v>
      </c>
      <c r="AC23">
        <v>0</v>
      </c>
      <c r="AD23">
        <v>0</v>
      </c>
      <c r="AE23">
        <v>1</v>
      </c>
      <c r="AF23">
        <v>2</v>
      </c>
      <c r="AG23">
        <v>1</v>
      </c>
      <c r="AH23">
        <v>1</v>
      </c>
    </row>
    <row r="24" spans="1:34" x14ac:dyDescent="0.25">
      <c r="A24" t="s">
        <v>71</v>
      </c>
      <c r="B24">
        <v>0</v>
      </c>
      <c r="C24">
        <v>2</v>
      </c>
      <c r="D24">
        <v>1</v>
      </c>
      <c r="E24">
        <v>0</v>
      </c>
      <c r="F24">
        <v>0</v>
      </c>
      <c r="G24">
        <v>1</v>
      </c>
      <c r="H24">
        <v>0</v>
      </c>
      <c r="I24">
        <v>2</v>
      </c>
      <c r="J24">
        <v>3</v>
      </c>
      <c r="K24">
        <v>1</v>
      </c>
      <c r="L24">
        <v>0</v>
      </c>
      <c r="M24">
        <v>1</v>
      </c>
      <c r="N24">
        <v>0</v>
      </c>
      <c r="O24">
        <v>2</v>
      </c>
      <c r="P24">
        <v>1</v>
      </c>
      <c r="Q24">
        <v>2</v>
      </c>
      <c r="R24">
        <v>2</v>
      </c>
      <c r="S24">
        <v>2</v>
      </c>
      <c r="T24">
        <v>1</v>
      </c>
      <c r="U24">
        <v>2</v>
      </c>
      <c r="V24">
        <v>2</v>
      </c>
      <c r="W24">
        <v>3</v>
      </c>
      <c r="X24">
        <v>2</v>
      </c>
      <c r="Y24">
        <v>1</v>
      </c>
      <c r="Z24">
        <v>3</v>
      </c>
      <c r="AA24">
        <v>1</v>
      </c>
      <c r="AB24">
        <v>2</v>
      </c>
      <c r="AC24">
        <v>0</v>
      </c>
      <c r="AD24">
        <v>0</v>
      </c>
      <c r="AE24">
        <v>1</v>
      </c>
      <c r="AF24">
        <v>2</v>
      </c>
      <c r="AG24">
        <v>2</v>
      </c>
      <c r="AH24">
        <v>2</v>
      </c>
    </row>
    <row r="25" spans="1:34" x14ac:dyDescent="0.25">
      <c r="A25" t="s">
        <v>72</v>
      </c>
      <c r="B25">
        <v>1</v>
      </c>
      <c r="C25">
        <v>1</v>
      </c>
      <c r="D25">
        <v>2</v>
      </c>
      <c r="E25">
        <v>0</v>
      </c>
      <c r="F25">
        <v>0</v>
      </c>
      <c r="G25">
        <v>2</v>
      </c>
      <c r="H25">
        <v>1</v>
      </c>
      <c r="I25">
        <v>2</v>
      </c>
      <c r="J25">
        <v>1</v>
      </c>
      <c r="K25">
        <v>1</v>
      </c>
      <c r="L25">
        <v>1</v>
      </c>
      <c r="M25">
        <v>2</v>
      </c>
      <c r="N25">
        <v>0</v>
      </c>
      <c r="O25">
        <v>2</v>
      </c>
      <c r="P25">
        <v>2</v>
      </c>
      <c r="Q25">
        <v>1</v>
      </c>
      <c r="R25">
        <v>2</v>
      </c>
      <c r="S25">
        <v>2</v>
      </c>
      <c r="T25">
        <v>1</v>
      </c>
      <c r="U25">
        <v>2</v>
      </c>
      <c r="V25">
        <v>1</v>
      </c>
      <c r="W25">
        <v>2</v>
      </c>
      <c r="X25">
        <v>1</v>
      </c>
      <c r="Y25">
        <v>1</v>
      </c>
      <c r="Z25">
        <v>4</v>
      </c>
      <c r="AA25">
        <v>1</v>
      </c>
      <c r="AB25">
        <v>4</v>
      </c>
      <c r="AC25">
        <v>0</v>
      </c>
      <c r="AD25">
        <v>0</v>
      </c>
      <c r="AE25">
        <v>1</v>
      </c>
      <c r="AF25">
        <v>2</v>
      </c>
      <c r="AG25">
        <v>1</v>
      </c>
      <c r="AH25">
        <v>1</v>
      </c>
    </row>
    <row r="26" spans="1:34" x14ac:dyDescent="0.25">
      <c r="A26" t="s">
        <v>73</v>
      </c>
      <c r="B26">
        <v>1</v>
      </c>
      <c r="C26">
        <v>1</v>
      </c>
      <c r="D26">
        <v>1</v>
      </c>
      <c r="E26">
        <v>0</v>
      </c>
      <c r="F26">
        <v>0</v>
      </c>
      <c r="G26">
        <v>0</v>
      </c>
      <c r="H26">
        <v>1</v>
      </c>
      <c r="I26">
        <v>2</v>
      </c>
      <c r="J26">
        <v>3</v>
      </c>
      <c r="K26">
        <v>1</v>
      </c>
      <c r="L26">
        <v>0</v>
      </c>
      <c r="M26">
        <v>0</v>
      </c>
      <c r="N26">
        <v>0</v>
      </c>
      <c r="O26">
        <v>3</v>
      </c>
      <c r="P26">
        <v>1</v>
      </c>
      <c r="Q26">
        <v>1</v>
      </c>
      <c r="R26">
        <v>3</v>
      </c>
      <c r="S26">
        <v>1</v>
      </c>
      <c r="T26">
        <v>3</v>
      </c>
      <c r="U26">
        <v>2</v>
      </c>
      <c r="V26">
        <v>2</v>
      </c>
      <c r="W26">
        <v>2</v>
      </c>
      <c r="X26">
        <v>1</v>
      </c>
      <c r="Y26">
        <v>1</v>
      </c>
      <c r="Z26">
        <v>3</v>
      </c>
      <c r="AA26">
        <v>2</v>
      </c>
      <c r="AB26">
        <v>2</v>
      </c>
      <c r="AC26">
        <v>1</v>
      </c>
      <c r="AD26">
        <v>0</v>
      </c>
      <c r="AE26">
        <v>1</v>
      </c>
      <c r="AF26">
        <v>3</v>
      </c>
      <c r="AG26">
        <v>1</v>
      </c>
      <c r="AH26">
        <v>1</v>
      </c>
    </row>
    <row r="27" spans="1:34" x14ac:dyDescent="0.25">
      <c r="A27" t="s">
        <v>74</v>
      </c>
      <c r="B27">
        <v>2</v>
      </c>
      <c r="C27">
        <v>1</v>
      </c>
      <c r="D27">
        <v>4</v>
      </c>
      <c r="E27">
        <v>0</v>
      </c>
      <c r="F27">
        <v>0</v>
      </c>
      <c r="G27">
        <v>0</v>
      </c>
      <c r="H27">
        <v>0</v>
      </c>
      <c r="I27">
        <v>3</v>
      </c>
      <c r="J27">
        <v>4</v>
      </c>
      <c r="K27">
        <v>1</v>
      </c>
      <c r="L27">
        <v>0</v>
      </c>
      <c r="M27">
        <v>2</v>
      </c>
      <c r="N27">
        <v>0</v>
      </c>
      <c r="O27">
        <v>2</v>
      </c>
      <c r="P27">
        <v>1</v>
      </c>
      <c r="Q27">
        <v>2</v>
      </c>
      <c r="R27">
        <v>3</v>
      </c>
      <c r="S27">
        <v>2</v>
      </c>
      <c r="T27">
        <v>0</v>
      </c>
      <c r="U27">
        <v>1</v>
      </c>
      <c r="V27">
        <v>2</v>
      </c>
      <c r="W27">
        <v>4</v>
      </c>
      <c r="X27">
        <v>1</v>
      </c>
      <c r="Y27">
        <v>1</v>
      </c>
      <c r="Z27">
        <v>4</v>
      </c>
      <c r="AA27">
        <v>0</v>
      </c>
      <c r="AB27">
        <v>4</v>
      </c>
      <c r="AC27">
        <v>2</v>
      </c>
      <c r="AD27">
        <v>0</v>
      </c>
      <c r="AE27">
        <v>0</v>
      </c>
      <c r="AF27">
        <v>0</v>
      </c>
      <c r="AG27">
        <v>2</v>
      </c>
      <c r="AH27">
        <v>1</v>
      </c>
    </row>
    <row r="28" spans="1:34" x14ac:dyDescent="0.25">
      <c r="A28" t="s">
        <v>75</v>
      </c>
      <c r="B28">
        <v>1</v>
      </c>
      <c r="C28">
        <v>1</v>
      </c>
      <c r="D28">
        <v>1</v>
      </c>
      <c r="E28">
        <v>0</v>
      </c>
      <c r="F28">
        <v>0</v>
      </c>
      <c r="G28">
        <v>1</v>
      </c>
      <c r="H28">
        <v>0</v>
      </c>
      <c r="I28">
        <v>2</v>
      </c>
      <c r="J28">
        <v>0</v>
      </c>
      <c r="K28">
        <v>1</v>
      </c>
      <c r="L28">
        <v>0</v>
      </c>
      <c r="M28">
        <v>0</v>
      </c>
      <c r="N28">
        <v>0</v>
      </c>
      <c r="O28">
        <v>2</v>
      </c>
      <c r="P28">
        <v>1</v>
      </c>
      <c r="Q28">
        <v>1</v>
      </c>
      <c r="R28">
        <v>2</v>
      </c>
      <c r="S28">
        <v>1</v>
      </c>
      <c r="T28">
        <v>1</v>
      </c>
      <c r="U28">
        <v>1</v>
      </c>
      <c r="V28">
        <v>2</v>
      </c>
      <c r="W28">
        <v>2</v>
      </c>
      <c r="X28">
        <v>1</v>
      </c>
      <c r="Y28">
        <v>1</v>
      </c>
      <c r="Z28">
        <v>3</v>
      </c>
      <c r="AA28">
        <v>1</v>
      </c>
      <c r="AB28">
        <v>2</v>
      </c>
      <c r="AC28">
        <v>1</v>
      </c>
      <c r="AD28">
        <v>0</v>
      </c>
      <c r="AE28">
        <v>1</v>
      </c>
      <c r="AF28">
        <v>2</v>
      </c>
      <c r="AG28">
        <v>1</v>
      </c>
      <c r="AH28">
        <v>1</v>
      </c>
    </row>
    <row r="29" spans="1:34" x14ac:dyDescent="0.25">
      <c r="A29" t="s">
        <v>76</v>
      </c>
      <c r="B29">
        <v>0</v>
      </c>
      <c r="C29">
        <v>1</v>
      </c>
      <c r="D29">
        <v>2</v>
      </c>
      <c r="E29">
        <v>0</v>
      </c>
      <c r="F29">
        <v>2</v>
      </c>
      <c r="G29">
        <v>2</v>
      </c>
      <c r="H29">
        <v>1</v>
      </c>
      <c r="I29">
        <v>3</v>
      </c>
      <c r="J29">
        <v>2</v>
      </c>
      <c r="K29">
        <v>1</v>
      </c>
      <c r="L29">
        <v>0</v>
      </c>
      <c r="M29">
        <v>2</v>
      </c>
      <c r="N29">
        <v>0</v>
      </c>
      <c r="O29">
        <v>1</v>
      </c>
      <c r="P29">
        <v>1</v>
      </c>
      <c r="Q29">
        <v>2</v>
      </c>
      <c r="R29">
        <v>2</v>
      </c>
      <c r="S29">
        <v>2</v>
      </c>
      <c r="T29">
        <v>1</v>
      </c>
      <c r="U29">
        <v>1</v>
      </c>
      <c r="V29">
        <v>1</v>
      </c>
      <c r="W29">
        <v>3</v>
      </c>
      <c r="X29">
        <v>1</v>
      </c>
      <c r="Y29">
        <v>1</v>
      </c>
      <c r="Z29">
        <v>4</v>
      </c>
      <c r="AA29">
        <v>1</v>
      </c>
      <c r="AB29">
        <v>3</v>
      </c>
      <c r="AC29">
        <v>1</v>
      </c>
      <c r="AD29">
        <v>0</v>
      </c>
      <c r="AE29">
        <v>2</v>
      </c>
      <c r="AF29">
        <v>1</v>
      </c>
      <c r="AG29">
        <v>2</v>
      </c>
      <c r="AH29">
        <v>1</v>
      </c>
    </row>
    <row r="30" spans="1:34" x14ac:dyDescent="0.25">
      <c r="A30" t="s">
        <v>77</v>
      </c>
      <c r="B30">
        <v>0</v>
      </c>
      <c r="C30">
        <v>2</v>
      </c>
      <c r="D30">
        <v>2</v>
      </c>
      <c r="E30">
        <v>1</v>
      </c>
      <c r="F30">
        <v>2</v>
      </c>
      <c r="G30">
        <v>2</v>
      </c>
      <c r="H30">
        <v>1</v>
      </c>
      <c r="I30">
        <v>3</v>
      </c>
      <c r="J30">
        <v>3</v>
      </c>
      <c r="K30">
        <v>3</v>
      </c>
      <c r="L30">
        <v>1</v>
      </c>
      <c r="M30">
        <v>2</v>
      </c>
      <c r="N30">
        <v>0</v>
      </c>
      <c r="O30">
        <v>2</v>
      </c>
      <c r="P30">
        <v>3</v>
      </c>
      <c r="Q30">
        <v>2</v>
      </c>
      <c r="R30">
        <v>4</v>
      </c>
      <c r="S30">
        <v>3</v>
      </c>
      <c r="T30">
        <v>1</v>
      </c>
      <c r="U30">
        <v>1</v>
      </c>
      <c r="V30">
        <v>2</v>
      </c>
      <c r="W30">
        <v>3</v>
      </c>
      <c r="X30">
        <v>2</v>
      </c>
      <c r="Y30">
        <v>1</v>
      </c>
      <c r="Z30">
        <v>4</v>
      </c>
      <c r="AA30">
        <v>2</v>
      </c>
      <c r="AB30">
        <v>4</v>
      </c>
      <c r="AC30">
        <v>2</v>
      </c>
      <c r="AD30">
        <v>1</v>
      </c>
      <c r="AE30">
        <v>2</v>
      </c>
      <c r="AF30">
        <v>3</v>
      </c>
      <c r="AG30">
        <v>2</v>
      </c>
      <c r="AH30">
        <v>2</v>
      </c>
    </row>
    <row r="31" spans="1:34" x14ac:dyDescent="0.25">
      <c r="A31" t="s">
        <v>78</v>
      </c>
      <c r="B31">
        <v>0</v>
      </c>
      <c r="C31">
        <v>1</v>
      </c>
      <c r="D31">
        <v>2</v>
      </c>
      <c r="E31">
        <v>0</v>
      </c>
      <c r="F31">
        <v>0</v>
      </c>
      <c r="G31">
        <v>2</v>
      </c>
      <c r="H31">
        <v>0</v>
      </c>
      <c r="I31">
        <v>2</v>
      </c>
      <c r="J31">
        <v>2</v>
      </c>
      <c r="K31">
        <v>1</v>
      </c>
      <c r="L31">
        <v>0</v>
      </c>
      <c r="M31">
        <v>0</v>
      </c>
      <c r="N31">
        <v>0</v>
      </c>
      <c r="O31">
        <v>1</v>
      </c>
      <c r="P31">
        <v>2</v>
      </c>
      <c r="Q31">
        <v>2</v>
      </c>
      <c r="R31">
        <v>3</v>
      </c>
      <c r="S31">
        <v>1</v>
      </c>
      <c r="T31">
        <v>1</v>
      </c>
      <c r="U31">
        <v>1</v>
      </c>
      <c r="V31">
        <v>1</v>
      </c>
      <c r="W31">
        <v>2</v>
      </c>
      <c r="X31">
        <v>1</v>
      </c>
      <c r="Y31">
        <v>1</v>
      </c>
      <c r="Z31">
        <v>2</v>
      </c>
      <c r="AA31">
        <v>1</v>
      </c>
      <c r="AB31">
        <v>2</v>
      </c>
      <c r="AC31">
        <v>1</v>
      </c>
      <c r="AD31">
        <v>0</v>
      </c>
      <c r="AE31">
        <v>1</v>
      </c>
      <c r="AF31">
        <v>2</v>
      </c>
      <c r="AG31">
        <v>1</v>
      </c>
      <c r="AH31">
        <v>1</v>
      </c>
    </row>
    <row r="33" spans="1:34" x14ac:dyDescent="0.25">
      <c r="A33" t="s">
        <v>79</v>
      </c>
      <c r="B33">
        <f t="shared" ref="B33:AH33" si="0">SUM(B4:B31)</f>
        <v>18</v>
      </c>
      <c r="C33">
        <f t="shared" si="0"/>
        <v>37</v>
      </c>
      <c r="D33">
        <f t="shared" si="0"/>
        <v>49</v>
      </c>
      <c r="E33">
        <f t="shared" si="0"/>
        <v>7</v>
      </c>
      <c r="F33">
        <f t="shared" si="0"/>
        <v>13</v>
      </c>
      <c r="G33">
        <f>SUM(G4:G32)</f>
        <v>38</v>
      </c>
      <c r="H33">
        <f t="shared" si="0"/>
        <v>17</v>
      </c>
      <c r="I33">
        <f t="shared" si="0"/>
        <v>53</v>
      </c>
      <c r="J33">
        <f t="shared" ref="J33" si="1">SUM(J4:J31)</f>
        <v>53</v>
      </c>
      <c r="K33">
        <f t="shared" ref="K33:L33" si="2">SUM(K4:K31)</f>
        <v>49</v>
      </c>
      <c r="L33">
        <f t="shared" si="2"/>
        <v>24</v>
      </c>
      <c r="M33">
        <f t="shared" si="0"/>
        <v>25</v>
      </c>
      <c r="N33">
        <f t="shared" si="0"/>
        <v>8</v>
      </c>
      <c r="O33">
        <f t="shared" si="0"/>
        <v>47</v>
      </c>
      <c r="P33">
        <f t="shared" ref="P33" si="3">SUM(P4:P31)</f>
        <v>43</v>
      </c>
      <c r="Q33">
        <f t="shared" si="0"/>
        <v>44</v>
      </c>
      <c r="R33">
        <f t="shared" si="0"/>
        <v>70</v>
      </c>
      <c r="S33">
        <f t="shared" si="0"/>
        <v>42</v>
      </c>
      <c r="T33">
        <f t="shared" ref="T33:U33" si="4">SUM(T4:T31)</f>
        <v>39</v>
      </c>
      <c r="U33">
        <f t="shared" si="4"/>
        <v>32</v>
      </c>
      <c r="V33">
        <f t="shared" si="0"/>
        <v>44</v>
      </c>
      <c r="W33">
        <f t="shared" si="0"/>
        <v>56</v>
      </c>
      <c r="X33">
        <f t="shared" si="0"/>
        <v>34</v>
      </c>
      <c r="Y33">
        <f t="shared" si="0"/>
        <v>27</v>
      </c>
      <c r="Z33">
        <f t="shared" si="0"/>
        <v>88</v>
      </c>
      <c r="AA33">
        <f t="shared" ref="AA33" si="5">SUM(AA4:AA31)</f>
        <v>31</v>
      </c>
      <c r="AB33">
        <f t="shared" si="0"/>
        <v>66</v>
      </c>
      <c r="AC33">
        <f t="shared" si="0"/>
        <v>25</v>
      </c>
      <c r="AD33">
        <f t="shared" si="0"/>
        <v>6</v>
      </c>
      <c r="AE33">
        <f t="shared" si="0"/>
        <v>36</v>
      </c>
      <c r="AF33">
        <f t="shared" si="0"/>
        <v>50</v>
      </c>
      <c r="AG33">
        <f t="shared" si="0"/>
        <v>39</v>
      </c>
      <c r="AH33">
        <f t="shared" si="0"/>
        <v>31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3"/>
  <sheetViews>
    <sheetView workbookViewId="0">
      <selection activeCell="B33" sqref="B33:AB33"/>
    </sheetView>
  </sheetViews>
  <sheetFormatPr defaultRowHeight="15" x14ac:dyDescent="0.25"/>
  <sheetData>
    <row r="1" spans="1:28" x14ac:dyDescent="0.25">
      <c r="A1" t="s">
        <v>18</v>
      </c>
      <c r="B1">
        <v>103</v>
      </c>
      <c r="C1">
        <v>105</v>
      </c>
      <c r="D1">
        <v>107</v>
      </c>
      <c r="E1">
        <v>108</v>
      </c>
      <c r="F1">
        <v>110</v>
      </c>
      <c r="G1">
        <v>111</v>
      </c>
      <c r="H1">
        <v>114</v>
      </c>
      <c r="I1">
        <v>118</v>
      </c>
      <c r="J1">
        <v>121</v>
      </c>
      <c r="K1">
        <v>127</v>
      </c>
      <c r="L1">
        <v>129</v>
      </c>
      <c r="M1">
        <v>130</v>
      </c>
      <c r="N1">
        <v>135</v>
      </c>
      <c r="O1">
        <v>201</v>
      </c>
      <c r="P1">
        <v>205</v>
      </c>
      <c r="Q1">
        <v>207</v>
      </c>
      <c r="R1">
        <v>213</v>
      </c>
      <c r="S1">
        <v>216</v>
      </c>
      <c r="T1">
        <v>222</v>
      </c>
      <c r="U1">
        <v>224</v>
      </c>
      <c r="V1">
        <v>305</v>
      </c>
      <c r="W1">
        <v>306</v>
      </c>
      <c r="X1">
        <v>309</v>
      </c>
      <c r="Y1">
        <v>314</v>
      </c>
      <c r="Z1">
        <v>317</v>
      </c>
      <c r="AA1">
        <v>319</v>
      </c>
      <c r="AB1">
        <v>320</v>
      </c>
    </row>
    <row r="2" spans="1:28" x14ac:dyDescent="0.25">
      <c r="A2" t="s">
        <v>18</v>
      </c>
      <c r="B2" t="s">
        <v>80</v>
      </c>
      <c r="C2" t="s">
        <v>81</v>
      </c>
      <c r="D2" t="s">
        <v>82</v>
      </c>
      <c r="E2" t="s">
        <v>83</v>
      </c>
      <c r="F2" t="s">
        <v>84</v>
      </c>
      <c r="G2" t="s">
        <v>85</v>
      </c>
      <c r="H2" t="s">
        <v>86</v>
      </c>
      <c r="I2" t="s">
        <v>87</v>
      </c>
      <c r="J2" t="s">
        <v>88</v>
      </c>
      <c r="K2" t="s">
        <v>89</v>
      </c>
      <c r="L2" t="s">
        <v>90</v>
      </c>
      <c r="M2" t="s">
        <v>91</v>
      </c>
      <c r="N2" t="s">
        <v>92</v>
      </c>
      <c r="O2" t="s">
        <v>93</v>
      </c>
      <c r="P2" t="s">
        <v>94</v>
      </c>
      <c r="Q2" t="s">
        <v>95</v>
      </c>
      <c r="R2" t="s">
        <v>96</v>
      </c>
      <c r="S2" t="s">
        <v>97</v>
      </c>
      <c r="T2" t="s">
        <v>98</v>
      </c>
      <c r="U2" t="s">
        <v>99</v>
      </c>
      <c r="V2" t="s">
        <v>100</v>
      </c>
      <c r="W2" t="s">
        <v>101</v>
      </c>
      <c r="X2" t="s">
        <v>102</v>
      </c>
      <c r="Y2" t="s">
        <v>103</v>
      </c>
      <c r="Z2" t="s">
        <v>104</v>
      </c>
      <c r="AA2" t="s">
        <v>105</v>
      </c>
      <c r="AB2" t="s">
        <v>106</v>
      </c>
    </row>
    <row r="5" spans="1:28" x14ac:dyDescent="0.25">
      <c r="A5" t="s">
        <v>52</v>
      </c>
    </row>
    <row r="6" spans="1:28" x14ac:dyDescent="0.25">
      <c r="A6" t="s">
        <v>53</v>
      </c>
      <c r="B6">
        <v>2</v>
      </c>
      <c r="C6">
        <v>1</v>
      </c>
      <c r="D6">
        <v>2</v>
      </c>
      <c r="E6">
        <v>1</v>
      </c>
      <c r="F6">
        <v>2</v>
      </c>
      <c r="G6">
        <v>2</v>
      </c>
      <c r="H6">
        <v>1</v>
      </c>
      <c r="I6">
        <v>2</v>
      </c>
      <c r="J6">
        <v>0</v>
      </c>
      <c r="K6">
        <v>1</v>
      </c>
      <c r="L6">
        <v>2</v>
      </c>
      <c r="M6">
        <v>3</v>
      </c>
      <c r="N6">
        <v>1</v>
      </c>
      <c r="O6">
        <v>2</v>
      </c>
      <c r="P6">
        <v>2</v>
      </c>
      <c r="Q6">
        <v>1</v>
      </c>
      <c r="R6">
        <v>3</v>
      </c>
      <c r="S6">
        <v>1</v>
      </c>
      <c r="T6">
        <v>0</v>
      </c>
      <c r="U6">
        <v>2</v>
      </c>
      <c r="V6">
        <v>3</v>
      </c>
      <c r="W6">
        <v>3</v>
      </c>
      <c r="X6">
        <v>2</v>
      </c>
      <c r="Y6">
        <v>2</v>
      </c>
      <c r="Z6">
        <v>3</v>
      </c>
      <c r="AA6">
        <v>1</v>
      </c>
      <c r="AB6">
        <v>2</v>
      </c>
    </row>
    <row r="7" spans="1:28" x14ac:dyDescent="0.25">
      <c r="A7" t="s">
        <v>54</v>
      </c>
      <c r="B7">
        <v>2</v>
      </c>
      <c r="C7">
        <v>1</v>
      </c>
      <c r="D7">
        <v>2</v>
      </c>
      <c r="E7">
        <v>1</v>
      </c>
      <c r="F7">
        <v>0</v>
      </c>
      <c r="G7">
        <v>2</v>
      </c>
      <c r="H7">
        <v>2</v>
      </c>
      <c r="I7">
        <v>2</v>
      </c>
      <c r="J7">
        <v>1</v>
      </c>
      <c r="K7">
        <v>2</v>
      </c>
      <c r="L7">
        <v>3</v>
      </c>
      <c r="M7">
        <v>0</v>
      </c>
      <c r="N7">
        <v>2</v>
      </c>
      <c r="O7">
        <v>2</v>
      </c>
      <c r="P7">
        <v>3</v>
      </c>
      <c r="Q7">
        <v>4</v>
      </c>
      <c r="R7">
        <v>3</v>
      </c>
      <c r="S7">
        <v>2</v>
      </c>
      <c r="T7">
        <v>1</v>
      </c>
      <c r="U7">
        <v>2</v>
      </c>
      <c r="V7">
        <v>3</v>
      </c>
      <c r="W7">
        <v>3</v>
      </c>
      <c r="X7">
        <v>2</v>
      </c>
      <c r="Y7">
        <v>3</v>
      </c>
      <c r="Z7">
        <v>3</v>
      </c>
      <c r="AA7">
        <v>2</v>
      </c>
      <c r="AB7">
        <v>2</v>
      </c>
    </row>
    <row r="8" spans="1:28" x14ac:dyDescent="0.25">
      <c r="A8" t="s">
        <v>55</v>
      </c>
      <c r="B8">
        <v>3</v>
      </c>
      <c r="C8">
        <v>1</v>
      </c>
      <c r="D8">
        <v>2</v>
      </c>
      <c r="E8">
        <v>0</v>
      </c>
      <c r="F8">
        <v>2</v>
      </c>
      <c r="G8">
        <v>0</v>
      </c>
      <c r="H8">
        <v>2</v>
      </c>
      <c r="I8">
        <v>3</v>
      </c>
      <c r="J8">
        <v>1</v>
      </c>
      <c r="K8">
        <v>3</v>
      </c>
      <c r="L8">
        <v>3</v>
      </c>
      <c r="M8">
        <v>0</v>
      </c>
      <c r="N8">
        <v>2</v>
      </c>
      <c r="O8">
        <v>1</v>
      </c>
      <c r="P8">
        <v>2</v>
      </c>
      <c r="Q8">
        <v>0</v>
      </c>
      <c r="R8">
        <v>2</v>
      </c>
      <c r="S8">
        <v>0</v>
      </c>
      <c r="T8">
        <v>2</v>
      </c>
      <c r="U8">
        <v>3</v>
      </c>
      <c r="V8">
        <v>2</v>
      </c>
      <c r="W8">
        <v>3</v>
      </c>
      <c r="X8">
        <v>0</v>
      </c>
      <c r="Y8">
        <v>1</v>
      </c>
      <c r="Z8">
        <v>3</v>
      </c>
      <c r="AA8">
        <v>1</v>
      </c>
      <c r="AB8">
        <v>1</v>
      </c>
    </row>
    <row r="9" spans="1:28" x14ac:dyDescent="0.25">
      <c r="A9" t="s">
        <v>56</v>
      </c>
      <c r="B9">
        <v>3</v>
      </c>
      <c r="C9">
        <v>1</v>
      </c>
      <c r="D9">
        <v>2</v>
      </c>
      <c r="E9">
        <v>0</v>
      </c>
      <c r="F9">
        <v>1</v>
      </c>
      <c r="G9">
        <v>1</v>
      </c>
      <c r="H9">
        <v>2</v>
      </c>
      <c r="I9">
        <v>2</v>
      </c>
      <c r="J9">
        <v>0</v>
      </c>
      <c r="K9">
        <v>3</v>
      </c>
      <c r="L9">
        <v>2</v>
      </c>
      <c r="M9">
        <v>1</v>
      </c>
      <c r="N9">
        <v>0</v>
      </c>
      <c r="O9">
        <v>1</v>
      </c>
      <c r="P9">
        <v>1</v>
      </c>
      <c r="Q9">
        <v>1</v>
      </c>
      <c r="R9">
        <v>2</v>
      </c>
      <c r="S9">
        <v>0</v>
      </c>
      <c r="T9">
        <v>1</v>
      </c>
      <c r="U9">
        <v>1</v>
      </c>
      <c r="V9">
        <v>2</v>
      </c>
      <c r="W9">
        <v>3</v>
      </c>
      <c r="X9">
        <v>1</v>
      </c>
      <c r="Y9">
        <v>1</v>
      </c>
      <c r="Z9">
        <v>3</v>
      </c>
      <c r="AA9">
        <v>1</v>
      </c>
      <c r="AB9">
        <v>2</v>
      </c>
    </row>
    <row r="10" spans="1:28" x14ac:dyDescent="0.25">
      <c r="A10" t="s">
        <v>57</v>
      </c>
      <c r="B10">
        <v>2</v>
      </c>
      <c r="C10">
        <v>1</v>
      </c>
      <c r="D10">
        <v>2</v>
      </c>
      <c r="E10">
        <v>0</v>
      </c>
      <c r="F10">
        <v>0</v>
      </c>
      <c r="G10">
        <v>2</v>
      </c>
      <c r="H10">
        <v>2</v>
      </c>
      <c r="I10">
        <v>2</v>
      </c>
      <c r="J10">
        <v>0</v>
      </c>
      <c r="K10">
        <v>3</v>
      </c>
      <c r="L10">
        <v>2</v>
      </c>
      <c r="M10">
        <v>2</v>
      </c>
      <c r="N10">
        <v>1</v>
      </c>
      <c r="O10">
        <v>1</v>
      </c>
      <c r="P10">
        <v>3</v>
      </c>
      <c r="Q10">
        <v>1</v>
      </c>
      <c r="R10">
        <v>3</v>
      </c>
      <c r="S10">
        <v>1</v>
      </c>
      <c r="T10">
        <v>1</v>
      </c>
      <c r="U10">
        <v>2</v>
      </c>
      <c r="V10">
        <v>3</v>
      </c>
      <c r="W10">
        <v>3</v>
      </c>
      <c r="X10">
        <v>1</v>
      </c>
      <c r="Y10">
        <v>1</v>
      </c>
      <c r="Z10">
        <v>3</v>
      </c>
      <c r="AA10">
        <v>2</v>
      </c>
      <c r="AB10">
        <v>2</v>
      </c>
    </row>
    <row r="11" spans="1:28" x14ac:dyDescent="0.25">
      <c r="A11" t="s">
        <v>58</v>
      </c>
    </row>
    <row r="12" spans="1:28" x14ac:dyDescent="0.25">
      <c r="A12" t="s">
        <v>59</v>
      </c>
      <c r="B12">
        <v>3</v>
      </c>
      <c r="C12">
        <v>2</v>
      </c>
      <c r="D12">
        <v>2</v>
      </c>
      <c r="E12">
        <v>1</v>
      </c>
      <c r="F12">
        <v>1</v>
      </c>
      <c r="G12">
        <v>2</v>
      </c>
      <c r="H12">
        <v>2</v>
      </c>
      <c r="I12">
        <v>2</v>
      </c>
      <c r="J12">
        <v>0</v>
      </c>
      <c r="K12">
        <v>2</v>
      </c>
      <c r="L12">
        <v>4</v>
      </c>
      <c r="M12">
        <v>2</v>
      </c>
      <c r="N12">
        <v>1</v>
      </c>
      <c r="O12">
        <v>1</v>
      </c>
      <c r="P12">
        <v>3</v>
      </c>
      <c r="Q12">
        <v>1</v>
      </c>
      <c r="R12">
        <v>1</v>
      </c>
      <c r="S12">
        <v>3</v>
      </c>
      <c r="T12">
        <v>1</v>
      </c>
      <c r="U12">
        <v>2</v>
      </c>
      <c r="V12">
        <v>2</v>
      </c>
      <c r="W12">
        <v>3</v>
      </c>
      <c r="X12">
        <v>1</v>
      </c>
      <c r="Y12">
        <v>2</v>
      </c>
      <c r="Z12">
        <v>4</v>
      </c>
      <c r="AA12">
        <v>2</v>
      </c>
      <c r="AB12">
        <v>2</v>
      </c>
    </row>
    <row r="13" spans="1:28" x14ac:dyDescent="0.25">
      <c r="A13" t="s">
        <v>60</v>
      </c>
      <c r="B13">
        <v>2</v>
      </c>
      <c r="C13">
        <v>2</v>
      </c>
      <c r="D13">
        <v>2</v>
      </c>
      <c r="E13">
        <v>1</v>
      </c>
      <c r="F13">
        <v>0</v>
      </c>
      <c r="G13">
        <v>2</v>
      </c>
      <c r="H13">
        <v>2</v>
      </c>
      <c r="I13">
        <v>3</v>
      </c>
      <c r="J13">
        <v>0</v>
      </c>
      <c r="K13">
        <v>3</v>
      </c>
      <c r="L13">
        <v>3</v>
      </c>
      <c r="M13">
        <v>2</v>
      </c>
      <c r="N13">
        <v>1</v>
      </c>
      <c r="O13">
        <v>1</v>
      </c>
      <c r="P13">
        <v>3</v>
      </c>
      <c r="Q13">
        <v>1</v>
      </c>
      <c r="R13">
        <v>3</v>
      </c>
      <c r="S13">
        <v>2</v>
      </c>
      <c r="T13">
        <v>1</v>
      </c>
      <c r="U13">
        <v>2</v>
      </c>
      <c r="V13">
        <v>3</v>
      </c>
      <c r="W13">
        <v>3</v>
      </c>
      <c r="X13">
        <v>1</v>
      </c>
      <c r="Y13">
        <v>2</v>
      </c>
      <c r="Z13">
        <v>4</v>
      </c>
      <c r="AA13">
        <v>2</v>
      </c>
      <c r="AB13">
        <v>2</v>
      </c>
    </row>
    <row r="14" spans="1:28" x14ac:dyDescent="0.25">
      <c r="A14" t="s">
        <v>61</v>
      </c>
    </row>
    <row r="15" spans="1:28" x14ac:dyDescent="0.25">
      <c r="A15" t="s">
        <v>62</v>
      </c>
      <c r="B15">
        <v>2</v>
      </c>
      <c r="C15">
        <v>1</v>
      </c>
      <c r="D15">
        <v>3</v>
      </c>
      <c r="E15">
        <v>2</v>
      </c>
      <c r="F15">
        <v>0</v>
      </c>
      <c r="G15">
        <v>2</v>
      </c>
      <c r="H15">
        <v>1</v>
      </c>
      <c r="I15">
        <v>2</v>
      </c>
      <c r="J15">
        <v>1</v>
      </c>
      <c r="K15">
        <v>1</v>
      </c>
      <c r="L15">
        <v>4</v>
      </c>
      <c r="M15">
        <v>1</v>
      </c>
      <c r="N15">
        <v>2</v>
      </c>
      <c r="O15">
        <v>2</v>
      </c>
      <c r="P15">
        <v>3</v>
      </c>
      <c r="Q15">
        <v>1</v>
      </c>
      <c r="R15">
        <v>2</v>
      </c>
      <c r="S15">
        <v>1</v>
      </c>
      <c r="T15">
        <v>1</v>
      </c>
      <c r="U15">
        <v>2</v>
      </c>
      <c r="V15">
        <v>3</v>
      </c>
      <c r="W15">
        <v>3</v>
      </c>
      <c r="X15">
        <v>1</v>
      </c>
      <c r="Y15">
        <v>3</v>
      </c>
      <c r="Z15">
        <v>3</v>
      </c>
      <c r="AA15">
        <v>3</v>
      </c>
      <c r="AB15">
        <v>2</v>
      </c>
    </row>
    <row r="16" spans="1:28" x14ac:dyDescent="0.25">
      <c r="A16" t="s">
        <v>63</v>
      </c>
      <c r="B16">
        <v>2</v>
      </c>
      <c r="C16">
        <v>1</v>
      </c>
      <c r="D16">
        <v>3</v>
      </c>
      <c r="E16">
        <v>1</v>
      </c>
      <c r="F16">
        <v>0</v>
      </c>
      <c r="G16">
        <v>2</v>
      </c>
      <c r="H16">
        <v>1</v>
      </c>
      <c r="I16">
        <v>2</v>
      </c>
      <c r="J16">
        <v>0</v>
      </c>
      <c r="K16">
        <v>1</v>
      </c>
      <c r="L16">
        <v>3</v>
      </c>
      <c r="M16">
        <v>1</v>
      </c>
      <c r="N16">
        <v>1</v>
      </c>
      <c r="O16">
        <v>2</v>
      </c>
      <c r="P16">
        <v>3</v>
      </c>
      <c r="Q16">
        <v>1</v>
      </c>
      <c r="R16">
        <v>2</v>
      </c>
      <c r="S16">
        <v>2</v>
      </c>
      <c r="T16">
        <v>1</v>
      </c>
      <c r="U16">
        <v>2</v>
      </c>
      <c r="V16">
        <v>3</v>
      </c>
      <c r="W16">
        <v>3</v>
      </c>
      <c r="X16">
        <v>0</v>
      </c>
      <c r="Y16">
        <v>2</v>
      </c>
      <c r="Z16">
        <v>3</v>
      </c>
      <c r="AA16">
        <v>2</v>
      </c>
      <c r="AB16">
        <v>2</v>
      </c>
    </row>
    <row r="17" spans="1:28" x14ac:dyDescent="0.25">
      <c r="A17" t="s">
        <v>64</v>
      </c>
      <c r="B17">
        <v>3</v>
      </c>
      <c r="C17">
        <v>1</v>
      </c>
      <c r="D17">
        <v>3</v>
      </c>
      <c r="E17">
        <v>1</v>
      </c>
      <c r="F17">
        <v>2</v>
      </c>
      <c r="G17">
        <v>2</v>
      </c>
      <c r="H17">
        <v>2</v>
      </c>
      <c r="I17">
        <v>2</v>
      </c>
      <c r="J17">
        <v>0</v>
      </c>
      <c r="K17">
        <v>2</v>
      </c>
      <c r="L17">
        <v>4</v>
      </c>
      <c r="M17">
        <v>2</v>
      </c>
      <c r="N17">
        <v>1</v>
      </c>
      <c r="O17">
        <v>2</v>
      </c>
      <c r="P17">
        <v>2</v>
      </c>
      <c r="Q17">
        <v>1</v>
      </c>
      <c r="R17">
        <v>2</v>
      </c>
      <c r="S17">
        <v>1</v>
      </c>
      <c r="T17">
        <v>1</v>
      </c>
      <c r="U17">
        <v>2</v>
      </c>
      <c r="V17">
        <v>3</v>
      </c>
      <c r="W17">
        <v>3</v>
      </c>
      <c r="X17">
        <v>1</v>
      </c>
      <c r="Y17">
        <v>2</v>
      </c>
      <c r="Z17">
        <v>3</v>
      </c>
      <c r="AA17">
        <v>3</v>
      </c>
      <c r="AB17">
        <v>2</v>
      </c>
    </row>
    <row r="18" spans="1:28" x14ac:dyDescent="0.25">
      <c r="A18" t="s">
        <v>65</v>
      </c>
      <c r="B18">
        <v>2</v>
      </c>
      <c r="C18">
        <v>0</v>
      </c>
      <c r="D18">
        <v>3</v>
      </c>
      <c r="E18">
        <v>0</v>
      </c>
      <c r="F18">
        <v>1</v>
      </c>
      <c r="G18">
        <v>2</v>
      </c>
      <c r="H18">
        <v>1</v>
      </c>
      <c r="I18">
        <v>2</v>
      </c>
      <c r="J18">
        <v>0</v>
      </c>
      <c r="K18">
        <v>2</v>
      </c>
      <c r="L18">
        <v>2</v>
      </c>
      <c r="M18">
        <v>2</v>
      </c>
      <c r="N18">
        <v>0</v>
      </c>
      <c r="O18">
        <v>1</v>
      </c>
      <c r="P18">
        <v>3</v>
      </c>
      <c r="Q18">
        <v>0</v>
      </c>
      <c r="R18">
        <v>3</v>
      </c>
      <c r="S18">
        <v>2</v>
      </c>
      <c r="T18">
        <v>1</v>
      </c>
      <c r="U18">
        <v>2</v>
      </c>
      <c r="V18">
        <v>3</v>
      </c>
      <c r="W18">
        <v>3</v>
      </c>
      <c r="X18">
        <v>0</v>
      </c>
      <c r="Y18">
        <v>1</v>
      </c>
      <c r="Z18">
        <v>3</v>
      </c>
      <c r="AA18">
        <v>2</v>
      </c>
      <c r="AB18">
        <v>3</v>
      </c>
    </row>
    <row r="19" spans="1:28" x14ac:dyDescent="0.25">
      <c r="A19" t="s">
        <v>66</v>
      </c>
      <c r="B19">
        <v>1</v>
      </c>
      <c r="C19">
        <v>0</v>
      </c>
      <c r="D19">
        <v>3</v>
      </c>
      <c r="E19">
        <v>1</v>
      </c>
      <c r="F19">
        <v>2</v>
      </c>
      <c r="G19">
        <v>2</v>
      </c>
      <c r="H19">
        <v>2</v>
      </c>
      <c r="I19">
        <v>2</v>
      </c>
      <c r="J19">
        <v>0</v>
      </c>
      <c r="K19">
        <v>3</v>
      </c>
      <c r="L19">
        <v>3</v>
      </c>
      <c r="M19">
        <v>2</v>
      </c>
      <c r="N19">
        <v>3</v>
      </c>
      <c r="O19">
        <v>2</v>
      </c>
      <c r="P19">
        <v>2</v>
      </c>
      <c r="Q19">
        <v>3</v>
      </c>
      <c r="R19">
        <v>3</v>
      </c>
      <c r="S19">
        <v>3</v>
      </c>
      <c r="T19">
        <v>1</v>
      </c>
      <c r="U19">
        <v>3</v>
      </c>
      <c r="V19">
        <v>3</v>
      </c>
      <c r="W19">
        <v>4</v>
      </c>
      <c r="X19">
        <v>1</v>
      </c>
      <c r="Y19">
        <v>1</v>
      </c>
      <c r="Z19">
        <v>3</v>
      </c>
      <c r="AA19">
        <v>3</v>
      </c>
      <c r="AB19">
        <v>3</v>
      </c>
    </row>
    <row r="20" spans="1:28" x14ac:dyDescent="0.25">
      <c r="A20" t="s">
        <v>67</v>
      </c>
      <c r="B20">
        <v>1</v>
      </c>
      <c r="C20">
        <v>0</v>
      </c>
      <c r="D20">
        <v>3</v>
      </c>
      <c r="E20">
        <v>0</v>
      </c>
      <c r="F20">
        <v>1</v>
      </c>
      <c r="G20">
        <v>2</v>
      </c>
      <c r="H20">
        <v>1</v>
      </c>
      <c r="I20">
        <v>2</v>
      </c>
      <c r="J20">
        <v>0</v>
      </c>
      <c r="K20">
        <v>1</v>
      </c>
      <c r="L20">
        <v>2</v>
      </c>
      <c r="M20">
        <v>3</v>
      </c>
      <c r="N20">
        <v>0</v>
      </c>
      <c r="O20">
        <v>1</v>
      </c>
      <c r="P20">
        <v>3</v>
      </c>
      <c r="Q20">
        <v>1</v>
      </c>
      <c r="R20">
        <v>3</v>
      </c>
      <c r="S20">
        <v>1</v>
      </c>
      <c r="T20">
        <v>0</v>
      </c>
      <c r="U20">
        <v>2</v>
      </c>
      <c r="V20">
        <v>3</v>
      </c>
      <c r="W20">
        <v>3</v>
      </c>
      <c r="X20">
        <v>0</v>
      </c>
      <c r="Y20">
        <v>1</v>
      </c>
      <c r="Z20">
        <v>3</v>
      </c>
      <c r="AA20">
        <v>2</v>
      </c>
      <c r="AB20">
        <v>2</v>
      </c>
    </row>
    <row r="21" spans="1:28" x14ac:dyDescent="0.25">
      <c r="A21" t="s">
        <v>68</v>
      </c>
      <c r="B21">
        <v>2</v>
      </c>
      <c r="C21">
        <v>1</v>
      </c>
      <c r="D21">
        <v>3</v>
      </c>
      <c r="E21">
        <v>1</v>
      </c>
      <c r="F21">
        <v>2</v>
      </c>
      <c r="G21">
        <v>2</v>
      </c>
      <c r="H21">
        <v>1</v>
      </c>
      <c r="I21">
        <v>3</v>
      </c>
      <c r="J21">
        <v>0</v>
      </c>
      <c r="K21">
        <v>2</v>
      </c>
      <c r="L21">
        <v>3</v>
      </c>
      <c r="M21">
        <v>2</v>
      </c>
      <c r="N21">
        <v>1</v>
      </c>
      <c r="O21">
        <v>2</v>
      </c>
      <c r="P21">
        <v>3</v>
      </c>
      <c r="Q21">
        <v>2</v>
      </c>
      <c r="R21">
        <v>2</v>
      </c>
      <c r="S21">
        <v>1</v>
      </c>
      <c r="T21">
        <v>2</v>
      </c>
      <c r="U21">
        <v>3</v>
      </c>
      <c r="V21">
        <v>3</v>
      </c>
      <c r="W21">
        <v>3</v>
      </c>
      <c r="X21">
        <v>0</v>
      </c>
      <c r="Y21">
        <v>2</v>
      </c>
      <c r="Z21">
        <v>3</v>
      </c>
      <c r="AA21">
        <v>3</v>
      </c>
      <c r="AB21">
        <v>2</v>
      </c>
    </row>
    <row r="22" spans="1:28" x14ac:dyDescent="0.25">
      <c r="A22" t="s">
        <v>69</v>
      </c>
      <c r="B22">
        <v>2</v>
      </c>
      <c r="C22">
        <v>1</v>
      </c>
      <c r="D22">
        <v>3</v>
      </c>
      <c r="E22">
        <v>0</v>
      </c>
      <c r="F22">
        <v>2</v>
      </c>
      <c r="G22">
        <v>2</v>
      </c>
      <c r="H22">
        <v>2</v>
      </c>
      <c r="I22">
        <v>2</v>
      </c>
      <c r="J22">
        <v>0</v>
      </c>
      <c r="K22">
        <v>2</v>
      </c>
      <c r="L22">
        <v>2</v>
      </c>
      <c r="M22">
        <v>3</v>
      </c>
      <c r="N22">
        <v>1</v>
      </c>
      <c r="O22">
        <v>2</v>
      </c>
      <c r="P22">
        <v>3</v>
      </c>
      <c r="Q22">
        <v>1</v>
      </c>
      <c r="R22">
        <v>2</v>
      </c>
      <c r="S22">
        <v>1</v>
      </c>
      <c r="T22">
        <v>1</v>
      </c>
      <c r="U22">
        <v>2</v>
      </c>
      <c r="V22">
        <v>3</v>
      </c>
      <c r="W22">
        <v>3</v>
      </c>
      <c r="X22">
        <v>1</v>
      </c>
      <c r="Y22">
        <v>1</v>
      </c>
      <c r="Z22">
        <v>3</v>
      </c>
      <c r="AA22">
        <v>3</v>
      </c>
      <c r="AB22">
        <v>2</v>
      </c>
    </row>
    <row r="23" spans="1:28" x14ac:dyDescent="0.25">
      <c r="A23" t="s">
        <v>70</v>
      </c>
      <c r="B23">
        <v>1</v>
      </c>
      <c r="C23">
        <v>0</v>
      </c>
      <c r="D23">
        <v>3</v>
      </c>
      <c r="E23">
        <v>1</v>
      </c>
      <c r="F23">
        <v>2</v>
      </c>
      <c r="G23">
        <v>1</v>
      </c>
      <c r="H23">
        <v>1</v>
      </c>
      <c r="I23">
        <v>2</v>
      </c>
      <c r="J23">
        <v>0</v>
      </c>
      <c r="K23">
        <v>3</v>
      </c>
      <c r="L23">
        <v>1</v>
      </c>
      <c r="M23">
        <v>2</v>
      </c>
      <c r="N23">
        <v>2</v>
      </c>
      <c r="O23">
        <v>2</v>
      </c>
      <c r="P23">
        <v>4</v>
      </c>
      <c r="Q23">
        <v>1</v>
      </c>
      <c r="R23">
        <v>1</v>
      </c>
      <c r="S23">
        <v>2</v>
      </c>
      <c r="T23">
        <v>2</v>
      </c>
      <c r="U23">
        <v>3</v>
      </c>
      <c r="V23">
        <v>2</v>
      </c>
      <c r="W23">
        <v>3</v>
      </c>
      <c r="X23">
        <v>0</v>
      </c>
      <c r="Y23">
        <v>1</v>
      </c>
      <c r="Z23">
        <v>2</v>
      </c>
      <c r="AA23">
        <v>1</v>
      </c>
      <c r="AB23">
        <v>3</v>
      </c>
    </row>
    <row r="24" spans="1:28" x14ac:dyDescent="0.25">
      <c r="A24" t="s">
        <v>71</v>
      </c>
      <c r="B24">
        <v>2</v>
      </c>
      <c r="C24">
        <v>1</v>
      </c>
      <c r="D24">
        <v>3</v>
      </c>
      <c r="E24">
        <v>1</v>
      </c>
      <c r="F24">
        <v>1</v>
      </c>
      <c r="G24">
        <v>1</v>
      </c>
      <c r="H24">
        <v>1</v>
      </c>
      <c r="I24">
        <v>2</v>
      </c>
      <c r="J24">
        <v>0</v>
      </c>
      <c r="K24">
        <v>2</v>
      </c>
      <c r="L24">
        <v>3</v>
      </c>
      <c r="M24">
        <v>1</v>
      </c>
      <c r="N24">
        <v>1</v>
      </c>
      <c r="O24">
        <v>1</v>
      </c>
      <c r="P24">
        <v>2</v>
      </c>
      <c r="Q24">
        <v>1</v>
      </c>
      <c r="R24">
        <v>1</v>
      </c>
      <c r="S24">
        <v>3</v>
      </c>
      <c r="T24">
        <v>1</v>
      </c>
      <c r="U24">
        <v>1</v>
      </c>
      <c r="V24">
        <v>3</v>
      </c>
      <c r="W24">
        <v>3</v>
      </c>
      <c r="X24">
        <v>1</v>
      </c>
      <c r="Y24">
        <v>1</v>
      </c>
      <c r="Z24">
        <v>3</v>
      </c>
      <c r="AA24">
        <v>2</v>
      </c>
      <c r="AB24">
        <v>2</v>
      </c>
    </row>
    <row r="25" spans="1:28" x14ac:dyDescent="0.25">
      <c r="A25" t="s">
        <v>72</v>
      </c>
      <c r="B25">
        <v>0</v>
      </c>
      <c r="C25">
        <v>1</v>
      </c>
      <c r="D25">
        <v>3</v>
      </c>
      <c r="E25">
        <v>1</v>
      </c>
      <c r="F25">
        <v>2</v>
      </c>
      <c r="G25">
        <v>1</v>
      </c>
      <c r="H25">
        <v>1</v>
      </c>
      <c r="I25">
        <v>2</v>
      </c>
      <c r="J25">
        <v>0</v>
      </c>
      <c r="K25">
        <v>3</v>
      </c>
      <c r="L25">
        <v>1</v>
      </c>
      <c r="M25">
        <v>1</v>
      </c>
      <c r="N25">
        <v>2</v>
      </c>
      <c r="O25">
        <v>2</v>
      </c>
      <c r="P25">
        <v>2</v>
      </c>
      <c r="Q25">
        <v>1</v>
      </c>
      <c r="R25">
        <v>1</v>
      </c>
      <c r="S25">
        <v>2</v>
      </c>
      <c r="T25">
        <v>1</v>
      </c>
      <c r="U25">
        <v>2</v>
      </c>
      <c r="V25">
        <v>2</v>
      </c>
      <c r="W25">
        <v>3</v>
      </c>
      <c r="X25">
        <v>0</v>
      </c>
      <c r="Y25">
        <v>1</v>
      </c>
      <c r="Z25">
        <v>2</v>
      </c>
      <c r="AA25">
        <v>1</v>
      </c>
      <c r="AB25">
        <v>3</v>
      </c>
    </row>
    <row r="26" spans="1:28" x14ac:dyDescent="0.25">
      <c r="A26" t="s">
        <v>73</v>
      </c>
      <c r="B26">
        <v>1</v>
      </c>
      <c r="C26">
        <v>0</v>
      </c>
      <c r="D26">
        <v>3</v>
      </c>
      <c r="E26">
        <v>0</v>
      </c>
      <c r="F26">
        <v>2</v>
      </c>
      <c r="G26">
        <v>0</v>
      </c>
      <c r="H26">
        <v>2</v>
      </c>
      <c r="I26">
        <v>2</v>
      </c>
      <c r="J26">
        <v>0</v>
      </c>
      <c r="K26">
        <v>2</v>
      </c>
      <c r="L26">
        <v>3</v>
      </c>
      <c r="M26">
        <v>1</v>
      </c>
      <c r="N26">
        <v>1</v>
      </c>
      <c r="O26">
        <v>1</v>
      </c>
      <c r="P26">
        <v>2</v>
      </c>
      <c r="Q26">
        <v>1</v>
      </c>
      <c r="R26">
        <v>1</v>
      </c>
      <c r="S26">
        <v>0</v>
      </c>
      <c r="T26">
        <v>2</v>
      </c>
      <c r="U26">
        <v>1</v>
      </c>
      <c r="V26">
        <v>2</v>
      </c>
      <c r="W26">
        <v>3</v>
      </c>
      <c r="X26">
        <v>0</v>
      </c>
      <c r="Y26">
        <v>1</v>
      </c>
      <c r="Z26">
        <v>3</v>
      </c>
      <c r="AA26">
        <v>3</v>
      </c>
      <c r="AB26">
        <v>2</v>
      </c>
    </row>
    <row r="27" spans="1:28" x14ac:dyDescent="0.25">
      <c r="A27" t="s">
        <v>74</v>
      </c>
      <c r="B27">
        <v>2</v>
      </c>
      <c r="C27">
        <v>1</v>
      </c>
      <c r="D27">
        <v>3</v>
      </c>
      <c r="E27">
        <v>1</v>
      </c>
      <c r="F27">
        <v>0</v>
      </c>
      <c r="G27">
        <v>2</v>
      </c>
      <c r="H27">
        <v>1</v>
      </c>
      <c r="I27">
        <v>3</v>
      </c>
      <c r="J27">
        <v>0</v>
      </c>
      <c r="K27">
        <v>3</v>
      </c>
      <c r="L27">
        <v>4</v>
      </c>
      <c r="M27">
        <v>1</v>
      </c>
      <c r="N27">
        <v>2</v>
      </c>
      <c r="O27">
        <v>2</v>
      </c>
      <c r="P27">
        <v>3</v>
      </c>
      <c r="Q27">
        <v>2</v>
      </c>
      <c r="R27">
        <v>1</v>
      </c>
      <c r="S27">
        <v>0</v>
      </c>
      <c r="T27">
        <v>2</v>
      </c>
      <c r="U27">
        <v>3</v>
      </c>
      <c r="V27">
        <v>2</v>
      </c>
      <c r="W27">
        <v>0</v>
      </c>
      <c r="X27">
        <v>0</v>
      </c>
      <c r="Y27">
        <v>0</v>
      </c>
      <c r="Z27">
        <v>3</v>
      </c>
      <c r="AA27">
        <v>4</v>
      </c>
      <c r="AB27">
        <v>2</v>
      </c>
    </row>
    <row r="28" spans="1:28" x14ac:dyDescent="0.25">
      <c r="A28" t="s">
        <v>75</v>
      </c>
      <c r="B28">
        <v>0</v>
      </c>
      <c r="C28">
        <v>0</v>
      </c>
      <c r="D28">
        <v>3</v>
      </c>
      <c r="E28">
        <v>0</v>
      </c>
      <c r="F28">
        <v>1</v>
      </c>
      <c r="G28">
        <v>1</v>
      </c>
      <c r="H28">
        <v>1</v>
      </c>
      <c r="I28">
        <v>2</v>
      </c>
      <c r="J28">
        <v>0</v>
      </c>
      <c r="K28">
        <v>1</v>
      </c>
      <c r="L28">
        <v>2</v>
      </c>
      <c r="M28">
        <v>1</v>
      </c>
      <c r="N28">
        <v>0</v>
      </c>
      <c r="O28">
        <v>1</v>
      </c>
      <c r="P28">
        <v>1</v>
      </c>
      <c r="Q28">
        <v>1</v>
      </c>
      <c r="R28">
        <v>2</v>
      </c>
      <c r="S28">
        <v>0</v>
      </c>
      <c r="T28">
        <v>1</v>
      </c>
      <c r="U28">
        <v>2</v>
      </c>
      <c r="V28">
        <v>2</v>
      </c>
      <c r="W28">
        <v>3</v>
      </c>
      <c r="X28">
        <v>0</v>
      </c>
      <c r="Y28">
        <v>1</v>
      </c>
      <c r="Z28">
        <v>3</v>
      </c>
      <c r="AA28">
        <v>3</v>
      </c>
      <c r="AB28">
        <v>2</v>
      </c>
    </row>
    <row r="29" spans="1:28" x14ac:dyDescent="0.25">
      <c r="A29" t="s">
        <v>76</v>
      </c>
      <c r="B29">
        <v>0</v>
      </c>
      <c r="C29">
        <v>0</v>
      </c>
      <c r="D29">
        <v>3</v>
      </c>
      <c r="E29">
        <v>0</v>
      </c>
      <c r="F29">
        <v>2</v>
      </c>
      <c r="G29">
        <v>1</v>
      </c>
      <c r="H29">
        <v>1</v>
      </c>
      <c r="I29">
        <v>1</v>
      </c>
      <c r="J29">
        <v>0</v>
      </c>
      <c r="K29">
        <v>3</v>
      </c>
      <c r="L29">
        <v>2</v>
      </c>
      <c r="M29">
        <v>1</v>
      </c>
      <c r="N29">
        <v>0</v>
      </c>
      <c r="O29">
        <v>2</v>
      </c>
      <c r="P29">
        <v>3</v>
      </c>
      <c r="Q29">
        <v>1</v>
      </c>
      <c r="R29">
        <v>1</v>
      </c>
      <c r="S29">
        <v>0</v>
      </c>
      <c r="T29">
        <v>0</v>
      </c>
      <c r="U29">
        <v>2</v>
      </c>
      <c r="V29">
        <v>2</v>
      </c>
      <c r="W29">
        <v>3</v>
      </c>
      <c r="X29">
        <v>0</v>
      </c>
      <c r="Y29">
        <v>1</v>
      </c>
      <c r="Z29">
        <v>2</v>
      </c>
      <c r="AA29">
        <v>3</v>
      </c>
      <c r="AB29">
        <v>2</v>
      </c>
    </row>
    <row r="30" spans="1:28" x14ac:dyDescent="0.25">
      <c r="A30" t="s">
        <v>77</v>
      </c>
      <c r="B30">
        <v>2</v>
      </c>
      <c r="C30">
        <v>1</v>
      </c>
      <c r="D30">
        <v>3</v>
      </c>
      <c r="E30">
        <v>1</v>
      </c>
      <c r="F30">
        <v>1</v>
      </c>
      <c r="G30">
        <v>2</v>
      </c>
      <c r="H30">
        <v>2</v>
      </c>
      <c r="I30">
        <v>3</v>
      </c>
      <c r="J30">
        <v>0</v>
      </c>
      <c r="K30">
        <v>3</v>
      </c>
      <c r="L30">
        <v>2</v>
      </c>
      <c r="M30">
        <v>2</v>
      </c>
      <c r="N30">
        <v>2</v>
      </c>
      <c r="O30">
        <v>2</v>
      </c>
      <c r="P30">
        <v>2</v>
      </c>
      <c r="Q30">
        <v>2</v>
      </c>
      <c r="R30">
        <v>2</v>
      </c>
      <c r="S30">
        <v>3</v>
      </c>
      <c r="T30">
        <v>1</v>
      </c>
      <c r="U30">
        <v>3</v>
      </c>
      <c r="V30">
        <v>3</v>
      </c>
      <c r="W30">
        <v>0</v>
      </c>
      <c r="X30">
        <v>1</v>
      </c>
      <c r="Y30">
        <v>1</v>
      </c>
      <c r="Z30">
        <v>3</v>
      </c>
      <c r="AA30">
        <v>4</v>
      </c>
      <c r="AB30">
        <v>3</v>
      </c>
    </row>
    <row r="31" spans="1:28" x14ac:dyDescent="0.25">
      <c r="A31" t="s">
        <v>78</v>
      </c>
      <c r="B31">
        <v>1</v>
      </c>
      <c r="C31">
        <v>0</v>
      </c>
      <c r="D31">
        <v>3</v>
      </c>
      <c r="E31">
        <v>0</v>
      </c>
      <c r="F31">
        <v>1</v>
      </c>
      <c r="G31">
        <v>1</v>
      </c>
      <c r="H31">
        <v>1</v>
      </c>
      <c r="I31">
        <v>2</v>
      </c>
      <c r="J31">
        <v>0</v>
      </c>
      <c r="K31">
        <v>2</v>
      </c>
      <c r="L31">
        <v>1</v>
      </c>
      <c r="M31">
        <v>1</v>
      </c>
      <c r="N31">
        <v>1</v>
      </c>
      <c r="O31">
        <v>2</v>
      </c>
      <c r="P31">
        <v>2</v>
      </c>
      <c r="Q31">
        <v>1</v>
      </c>
      <c r="R31">
        <v>2</v>
      </c>
      <c r="S31">
        <v>1</v>
      </c>
      <c r="T31">
        <v>0</v>
      </c>
      <c r="U31">
        <v>2</v>
      </c>
      <c r="V31">
        <v>2</v>
      </c>
      <c r="W31">
        <v>3</v>
      </c>
      <c r="X31">
        <v>0</v>
      </c>
      <c r="Y31">
        <v>1</v>
      </c>
      <c r="Z31">
        <v>3</v>
      </c>
      <c r="AA31">
        <v>2</v>
      </c>
      <c r="AB31">
        <v>2</v>
      </c>
    </row>
    <row r="33" spans="1:28" x14ac:dyDescent="0.25">
      <c r="A33" t="s">
        <v>79</v>
      </c>
      <c r="B33">
        <f t="shared" ref="B33:AB33" si="0">SUM(B4:B31)</f>
        <v>41</v>
      </c>
      <c r="C33">
        <v>18</v>
      </c>
      <c r="D33">
        <f t="shared" si="0"/>
        <v>65</v>
      </c>
      <c r="E33">
        <f t="shared" si="0"/>
        <v>15</v>
      </c>
      <c r="F33">
        <f t="shared" si="0"/>
        <v>28</v>
      </c>
      <c r="G33">
        <f t="shared" si="0"/>
        <v>37</v>
      </c>
      <c r="H33">
        <f t="shared" si="0"/>
        <v>35</v>
      </c>
      <c r="I33">
        <f t="shared" si="0"/>
        <v>52</v>
      </c>
      <c r="J33">
        <f t="shared" si="0"/>
        <v>3</v>
      </c>
      <c r="K33">
        <f t="shared" si="0"/>
        <v>53</v>
      </c>
      <c r="L33">
        <v>61</v>
      </c>
      <c r="M33">
        <v>37</v>
      </c>
      <c r="N33">
        <f t="shared" si="0"/>
        <v>28</v>
      </c>
      <c r="O33">
        <f t="shared" si="0"/>
        <v>38</v>
      </c>
      <c r="P33">
        <f t="shared" si="0"/>
        <v>60</v>
      </c>
      <c r="Q33">
        <f t="shared" si="0"/>
        <v>30</v>
      </c>
      <c r="R33">
        <f t="shared" si="0"/>
        <v>48</v>
      </c>
      <c r="S33">
        <f t="shared" si="0"/>
        <v>32</v>
      </c>
      <c r="T33">
        <f t="shared" si="0"/>
        <v>25</v>
      </c>
      <c r="U33">
        <f t="shared" si="0"/>
        <v>51</v>
      </c>
      <c r="V33">
        <f t="shared" si="0"/>
        <v>62</v>
      </c>
      <c r="W33">
        <f t="shared" si="0"/>
        <v>67</v>
      </c>
      <c r="X33">
        <v>14</v>
      </c>
      <c r="Y33">
        <f t="shared" si="0"/>
        <v>33</v>
      </c>
      <c r="Z33">
        <f t="shared" si="0"/>
        <v>71</v>
      </c>
      <c r="AA33">
        <f t="shared" si="0"/>
        <v>55</v>
      </c>
      <c r="AB33">
        <f t="shared" si="0"/>
        <v>52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37"/>
  <sheetViews>
    <sheetView workbookViewId="0">
      <selection activeCell="B35" sqref="B35"/>
    </sheetView>
  </sheetViews>
  <sheetFormatPr defaultRowHeight="15" x14ac:dyDescent="0.25"/>
  <sheetData>
    <row r="1" spans="1:34" x14ac:dyDescent="0.25">
      <c r="A1" t="s">
        <v>107</v>
      </c>
      <c r="B1">
        <v>102</v>
      </c>
      <c r="C1">
        <v>104</v>
      </c>
      <c r="D1">
        <v>109</v>
      </c>
      <c r="E1">
        <v>113</v>
      </c>
      <c r="F1">
        <v>120</v>
      </c>
      <c r="G1">
        <v>123</v>
      </c>
      <c r="H1">
        <v>125</v>
      </c>
      <c r="I1">
        <v>128</v>
      </c>
      <c r="J1">
        <v>131</v>
      </c>
      <c r="K1">
        <v>136</v>
      </c>
      <c r="L1">
        <v>202</v>
      </c>
      <c r="M1">
        <v>203</v>
      </c>
      <c r="N1">
        <v>206</v>
      </c>
      <c r="O1">
        <v>209</v>
      </c>
      <c r="P1">
        <v>211</v>
      </c>
      <c r="Q1">
        <v>212</v>
      </c>
      <c r="R1">
        <v>217</v>
      </c>
      <c r="S1">
        <v>220</v>
      </c>
      <c r="T1">
        <v>221</v>
      </c>
      <c r="U1">
        <v>226</v>
      </c>
      <c r="V1">
        <v>228</v>
      </c>
      <c r="W1">
        <v>229</v>
      </c>
      <c r="X1">
        <v>230</v>
      </c>
      <c r="Y1">
        <v>301</v>
      </c>
      <c r="Z1">
        <v>302</v>
      </c>
      <c r="AA1">
        <v>303</v>
      </c>
      <c r="AB1">
        <v>308</v>
      </c>
      <c r="AC1">
        <v>310</v>
      </c>
      <c r="AD1">
        <v>312</v>
      </c>
      <c r="AE1">
        <v>313</v>
      </c>
      <c r="AF1">
        <v>315</v>
      </c>
      <c r="AG1">
        <v>322</v>
      </c>
      <c r="AH1">
        <v>323</v>
      </c>
    </row>
    <row r="2" spans="1:34" x14ac:dyDescent="0.25">
      <c r="A2" t="s">
        <v>107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  <c r="W2" t="s">
        <v>40</v>
      </c>
      <c r="X2" t="s">
        <v>41</v>
      </c>
      <c r="Y2" t="s">
        <v>42</v>
      </c>
      <c r="Z2" t="s">
        <v>43</v>
      </c>
      <c r="AA2" t="s">
        <v>44</v>
      </c>
      <c r="AB2" t="s">
        <v>45</v>
      </c>
      <c r="AC2" t="s">
        <v>46</v>
      </c>
      <c r="AD2" t="s">
        <v>47</v>
      </c>
      <c r="AE2" t="s">
        <v>48</v>
      </c>
      <c r="AF2" t="s">
        <v>49</v>
      </c>
      <c r="AG2" t="s">
        <v>50</v>
      </c>
      <c r="AH2" t="s">
        <v>51</v>
      </c>
    </row>
    <row r="5" spans="1:34" x14ac:dyDescent="0.25">
      <c r="A5" t="s">
        <v>108</v>
      </c>
    </row>
    <row r="6" spans="1:34" x14ac:dyDescent="0.25">
      <c r="A6" t="s">
        <v>109</v>
      </c>
      <c r="B6">
        <v>1</v>
      </c>
      <c r="C6">
        <v>1</v>
      </c>
      <c r="D6">
        <v>1</v>
      </c>
      <c r="E6">
        <v>2</v>
      </c>
      <c r="F6">
        <v>0</v>
      </c>
      <c r="G6">
        <v>0</v>
      </c>
      <c r="H6">
        <v>0</v>
      </c>
      <c r="I6">
        <v>0</v>
      </c>
      <c r="J6">
        <v>0</v>
      </c>
      <c r="K6">
        <v>4</v>
      </c>
      <c r="L6">
        <v>1</v>
      </c>
      <c r="M6">
        <v>1</v>
      </c>
      <c r="N6">
        <v>0</v>
      </c>
      <c r="O6">
        <v>2</v>
      </c>
      <c r="P6">
        <v>1</v>
      </c>
      <c r="Q6">
        <v>2</v>
      </c>
      <c r="R6">
        <v>3</v>
      </c>
      <c r="S6">
        <v>0</v>
      </c>
      <c r="T6">
        <v>0</v>
      </c>
      <c r="U6">
        <v>1</v>
      </c>
      <c r="V6">
        <v>1</v>
      </c>
      <c r="W6">
        <v>1</v>
      </c>
      <c r="X6">
        <v>0</v>
      </c>
      <c r="Y6">
        <v>3</v>
      </c>
      <c r="Z6">
        <v>0</v>
      </c>
      <c r="AA6">
        <v>0</v>
      </c>
      <c r="AB6">
        <v>1</v>
      </c>
      <c r="AC6">
        <v>0</v>
      </c>
      <c r="AD6">
        <v>0</v>
      </c>
      <c r="AE6">
        <v>1</v>
      </c>
      <c r="AF6">
        <v>1</v>
      </c>
      <c r="AG6">
        <v>2</v>
      </c>
      <c r="AH6">
        <v>1</v>
      </c>
    </row>
    <row r="7" spans="1:34" x14ac:dyDescent="0.25">
      <c r="A7" t="s">
        <v>110</v>
      </c>
      <c r="B7">
        <v>0</v>
      </c>
      <c r="C7">
        <v>1</v>
      </c>
      <c r="D7">
        <v>2</v>
      </c>
      <c r="E7">
        <v>2</v>
      </c>
      <c r="F7">
        <v>1</v>
      </c>
      <c r="G7">
        <v>2</v>
      </c>
      <c r="H7">
        <v>2</v>
      </c>
      <c r="I7">
        <v>0</v>
      </c>
      <c r="J7">
        <v>1</v>
      </c>
      <c r="K7">
        <v>4</v>
      </c>
      <c r="L7">
        <v>2</v>
      </c>
      <c r="M7">
        <v>2</v>
      </c>
      <c r="N7">
        <v>1</v>
      </c>
      <c r="O7">
        <v>0</v>
      </c>
      <c r="P7">
        <v>1</v>
      </c>
      <c r="Q7">
        <v>2</v>
      </c>
      <c r="R7">
        <v>3</v>
      </c>
      <c r="S7">
        <v>1</v>
      </c>
      <c r="T7">
        <v>0</v>
      </c>
      <c r="U7">
        <v>1</v>
      </c>
      <c r="V7">
        <v>1</v>
      </c>
      <c r="W7">
        <v>1</v>
      </c>
      <c r="X7">
        <v>1</v>
      </c>
      <c r="Y7">
        <v>3</v>
      </c>
      <c r="Z7">
        <v>0</v>
      </c>
      <c r="AA7">
        <v>0</v>
      </c>
      <c r="AB7">
        <v>0</v>
      </c>
      <c r="AC7">
        <v>1</v>
      </c>
      <c r="AD7">
        <v>0</v>
      </c>
      <c r="AE7">
        <v>2</v>
      </c>
      <c r="AF7">
        <v>1</v>
      </c>
      <c r="AG7">
        <v>1</v>
      </c>
      <c r="AH7">
        <v>1</v>
      </c>
    </row>
    <row r="8" spans="1:34" x14ac:dyDescent="0.25">
      <c r="A8" t="s">
        <v>111</v>
      </c>
      <c r="B8">
        <v>0</v>
      </c>
      <c r="C8">
        <v>3</v>
      </c>
      <c r="D8">
        <v>1</v>
      </c>
      <c r="E8">
        <v>1</v>
      </c>
      <c r="F8">
        <v>0</v>
      </c>
      <c r="G8">
        <v>0</v>
      </c>
      <c r="H8">
        <v>3</v>
      </c>
      <c r="I8">
        <v>0</v>
      </c>
      <c r="J8">
        <v>0</v>
      </c>
      <c r="K8">
        <v>4</v>
      </c>
      <c r="L8">
        <v>2</v>
      </c>
      <c r="M8">
        <v>0</v>
      </c>
      <c r="N8">
        <v>0</v>
      </c>
      <c r="O8">
        <v>1</v>
      </c>
      <c r="P8">
        <v>0</v>
      </c>
      <c r="Q8">
        <v>2</v>
      </c>
      <c r="R8">
        <v>2</v>
      </c>
      <c r="S8">
        <v>0</v>
      </c>
      <c r="T8">
        <v>0</v>
      </c>
      <c r="U8">
        <v>0</v>
      </c>
      <c r="V8">
        <v>0</v>
      </c>
      <c r="W8">
        <v>0</v>
      </c>
      <c r="X8">
        <v>1</v>
      </c>
      <c r="Y8">
        <v>2</v>
      </c>
      <c r="Z8">
        <v>0</v>
      </c>
      <c r="AA8">
        <v>1</v>
      </c>
      <c r="AB8">
        <v>0</v>
      </c>
      <c r="AC8">
        <v>0</v>
      </c>
      <c r="AD8">
        <v>0</v>
      </c>
      <c r="AE8">
        <v>0</v>
      </c>
      <c r="AF8">
        <v>1</v>
      </c>
      <c r="AG8">
        <v>0</v>
      </c>
      <c r="AH8">
        <v>1</v>
      </c>
    </row>
    <row r="9" spans="1:34" x14ac:dyDescent="0.25">
      <c r="A9" t="s">
        <v>112</v>
      </c>
      <c r="B9">
        <v>0</v>
      </c>
      <c r="C9">
        <v>3</v>
      </c>
      <c r="D9">
        <v>1</v>
      </c>
      <c r="E9">
        <v>1</v>
      </c>
      <c r="F9">
        <v>0</v>
      </c>
      <c r="G9">
        <v>0</v>
      </c>
      <c r="H9">
        <v>2</v>
      </c>
      <c r="I9">
        <v>0</v>
      </c>
      <c r="J9">
        <v>0</v>
      </c>
      <c r="K9">
        <v>4</v>
      </c>
      <c r="L9">
        <v>2</v>
      </c>
      <c r="M9">
        <v>0</v>
      </c>
      <c r="N9">
        <v>0</v>
      </c>
      <c r="O9">
        <v>0</v>
      </c>
      <c r="P9">
        <v>0</v>
      </c>
      <c r="Q9">
        <v>1</v>
      </c>
      <c r="R9">
        <v>2</v>
      </c>
      <c r="S9">
        <v>0</v>
      </c>
      <c r="T9">
        <v>0</v>
      </c>
      <c r="U9">
        <v>1</v>
      </c>
      <c r="V9">
        <v>1</v>
      </c>
      <c r="W9">
        <v>0</v>
      </c>
      <c r="X9">
        <v>1</v>
      </c>
      <c r="Y9">
        <v>2</v>
      </c>
      <c r="Z9">
        <v>0</v>
      </c>
      <c r="AA9">
        <v>1</v>
      </c>
      <c r="AB9">
        <v>0</v>
      </c>
      <c r="AC9">
        <v>0</v>
      </c>
      <c r="AD9">
        <v>0</v>
      </c>
      <c r="AE9">
        <v>3</v>
      </c>
      <c r="AF9">
        <v>0</v>
      </c>
      <c r="AG9">
        <v>0</v>
      </c>
      <c r="AH9">
        <v>1</v>
      </c>
    </row>
    <row r="10" spans="1:34" x14ac:dyDescent="0.25">
      <c r="A10" t="s">
        <v>113</v>
      </c>
      <c r="B10">
        <v>0</v>
      </c>
      <c r="C10">
        <v>2</v>
      </c>
      <c r="D10">
        <v>2</v>
      </c>
      <c r="E10">
        <v>1</v>
      </c>
      <c r="F10">
        <v>0</v>
      </c>
      <c r="G10">
        <v>1</v>
      </c>
      <c r="H10">
        <v>0</v>
      </c>
      <c r="I10">
        <v>1</v>
      </c>
      <c r="J10">
        <v>0</v>
      </c>
      <c r="K10">
        <v>4</v>
      </c>
      <c r="L10">
        <v>1</v>
      </c>
      <c r="M10">
        <v>0</v>
      </c>
      <c r="N10">
        <v>0</v>
      </c>
      <c r="O10">
        <v>0</v>
      </c>
      <c r="P10">
        <v>1</v>
      </c>
      <c r="Q10">
        <v>2</v>
      </c>
      <c r="R10">
        <v>3</v>
      </c>
      <c r="S10">
        <v>0</v>
      </c>
      <c r="T10">
        <v>0</v>
      </c>
      <c r="U10">
        <v>1</v>
      </c>
      <c r="V10">
        <v>0</v>
      </c>
      <c r="W10">
        <v>1</v>
      </c>
      <c r="X10">
        <v>0</v>
      </c>
      <c r="Y10">
        <v>2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1</v>
      </c>
      <c r="AF10">
        <v>0</v>
      </c>
      <c r="AG10">
        <v>1</v>
      </c>
      <c r="AH10">
        <v>1</v>
      </c>
    </row>
    <row r="11" spans="1:34" x14ac:dyDescent="0.25">
      <c r="A11" t="s">
        <v>114</v>
      </c>
    </row>
    <row r="12" spans="1:34" x14ac:dyDescent="0.25">
      <c r="A12" t="s">
        <v>115</v>
      </c>
      <c r="B12">
        <v>0</v>
      </c>
      <c r="C12">
        <v>0</v>
      </c>
      <c r="D12">
        <v>1</v>
      </c>
      <c r="E12">
        <v>1</v>
      </c>
      <c r="F12">
        <v>1</v>
      </c>
      <c r="G12">
        <v>1</v>
      </c>
      <c r="H12">
        <v>2</v>
      </c>
      <c r="I12">
        <v>1</v>
      </c>
      <c r="J12">
        <v>0</v>
      </c>
      <c r="K12">
        <v>4</v>
      </c>
      <c r="L12">
        <v>1</v>
      </c>
      <c r="M12">
        <v>1</v>
      </c>
      <c r="N12">
        <v>1</v>
      </c>
      <c r="O12">
        <v>1</v>
      </c>
      <c r="P12">
        <v>1</v>
      </c>
      <c r="Q12">
        <v>3</v>
      </c>
      <c r="R12">
        <v>3</v>
      </c>
      <c r="S12">
        <v>1</v>
      </c>
      <c r="T12">
        <v>0</v>
      </c>
      <c r="U12">
        <v>1</v>
      </c>
      <c r="V12">
        <v>2</v>
      </c>
      <c r="W12">
        <v>0</v>
      </c>
      <c r="X12">
        <v>0</v>
      </c>
      <c r="Y12">
        <v>2</v>
      </c>
      <c r="Z12">
        <v>0</v>
      </c>
      <c r="AA12">
        <v>1</v>
      </c>
      <c r="AB12">
        <v>0</v>
      </c>
      <c r="AC12">
        <v>1</v>
      </c>
      <c r="AD12">
        <v>0</v>
      </c>
      <c r="AE12">
        <v>0</v>
      </c>
      <c r="AF12">
        <v>1</v>
      </c>
      <c r="AG12">
        <v>0</v>
      </c>
      <c r="AH12">
        <v>2</v>
      </c>
    </row>
    <row r="13" spans="1:34" x14ac:dyDescent="0.25">
      <c r="A13" t="s">
        <v>116</v>
      </c>
      <c r="B13">
        <v>0</v>
      </c>
      <c r="C13">
        <v>2</v>
      </c>
      <c r="D13">
        <v>1</v>
      </c>
      <c r="E13">
        <v>2</v>
      </c>
      <c r="F13">
        <v>1</v>
      </c>
      <c r="G13">
        <v>1</v>
      </c>
      <c r="H13">
        <v>3</v>
      </c>
      <c r="I13">
        <v>1</v>
      </c>
      <c r="J13">
        <v>0</v>
      </c>
      <c r="K13">
        <v>4</v>
      </c>
      <c r="L13">
        <v>1</v>
      </c>
      <c r="M13">
        <v>1</v>
      </c>
      <c r="N13">
        <v>0</v>
      </c>
      <c r="O13">
        <v>3</v>
      </c>
      <c r="P13">
        <v>1</v>
      </c>
      <c r="Q13">
        <v>2</v>
      </c>
      <c r="R13">
        <v>3</v>
      </c>
      <c r="S13">
        <v>0</v>
      </c>
      <c r="T13">
        <v>0</v>
      </c>
      <c r="U13">
        <v>1</v>
      </c>
      <c r="V13">
        <v>1</v>
      </c>
      <c r="W13">
        <v>1</v>
      </c>
      <c r="X13">
        <v>0</v>
      </c>
      <c r="Y13">
        <v>2</v>
      </c>
      <c r="Z13">
        <v>0</v>
      </c>
      <c r="AA13">
        <v>1</v>
      </c>
      <c r="AB13">
        <v>0</v>
      </c>
      <c r="AC13">
        <v>0</v>
      </c>
      <c r="AD13">
        <v>1</v>
      </c>
      <c r="AE13">
        <v>2</v>
      </c>
      <c r="AF13">
        <v>0</v>
      </c>
      <c r="AG13">
        <v>0</v>
      </c>
      <c r="AH13">
        <v>2</v>
      </c>
    </row>
    <row r="14" spans="1:34" x14ac:dyDescent="0.25">
      <c r="A14" t="s">
        <v>117</v>
      </c>
    </row>
    <row r="15" spans="1:34" x14ac:dyDescent="0.25">
      <c r="A15" t="s">
        <v>118</v>
      </c>
      <c r="B15">
        <v>0</v>
      </c>
      <c r="C15">
        <v>1</v>
      </c>
      <c r="D15">
        <v>1</v>
      </c>
      <c r="E15">
        <v>2</v>
      </c>
      <c r="F15">
        <v>1</v>
      </c>
      <c r="G15">
        <v>1</v>
      </c>
      <c r="H15">
        <v>3</v>
      </c>
      <c r="I15">
        <v>0</v>
      </c>
      <c r="J15">
        <v>0</v>
      </c>
      <c r="K15">
        <v>4</v>
      </c>
      <c r="L15">
        <v>2</v>
      </c>
      <c r="M15">
        <v>1</v>
      </c>
      <c r="N15">
        <v>1</v>
      </c>
      <c r="O15">
        <v>0</v>
      </c>
      <c r="P15">
        <v>1</v>
      </c>
      <c r="Q15">
        <v>2</v>
      </c>
      <c r="R15">
        <v>3</v>
      </c>
      <c r="S15">
        <v>1</v>
      </c>
      <c r="T15">
        <v>0</v>
      </c>
      <c r="U15">
        <v>1</v>
      </c>
      <c r="V15">
        <v>1</v>
      </c>
      <c r="W15">
        <v>1</v>
      </c>
      <c r="X15">
        <v>1</v>
      </c>
      <c r="Y15">
        <v>1</v>
      </c>
      <c r="Z15">
        <v>0</v>
      </c>
      <c r="AA15">
        <v>0</v>
      </c>
      <c r="AB15">
        <v>0</v>
      </c>
      <c r="AC15">
        <v>1</v>
      </c>
      <c r="AD15">
        <v>1</v>
      </c>
      <c r="AE15">
        <v>1</v>
      </c>
      <c r="AF15">
        <v>0</v>
      </c>
      <c r="AG15">
        <v>0</v>
      </c>
      <c r="AH15">
        <v>1</v>
      </c>
    </row>
    <row r="16" spans="1:34" x14ac:dyDescent="0.25">
      <c r="A16" t="s">
        <v>119</v>
      </c>
      <c r="B16">
        <v>0</v>
      </c>
      <c r="C16">
        <v>1</v>
      </c>
      <c r="D16">
        <v>2</v>
      </c>
      <c r="E16">
        <v>2</v>
      </c>
      <c r="F16">
        <v>1</v>
      </c>
      <c r="G16">
        <v>1</v>
      </c>
      <c r="H16">
        <v>2</v>
      </c>
      <c r="I16">
        <v>0</v>
      </c>
      <c r="J16">
        <v>1</v>
      </c>
      <c r="K16">
        <v>4</v>
      </c>
      <c r="L16">
        <v>2</v>
      </c>
      <c r="M16">
        <v>2</v>
      </c>
      <c r="N16">
        <v>0</v>
      </c>
      <c r="O16">
        <v>0</v>
      </c>
      <c r="P16">
        <v>1</v>
      </c>
      <c r="Q16">
        <v>3</v>
      </c>
      <c r="R16">
        <v>3</v>
      </c>
      <c r="S16">
        <v>0</v>
      </c>
      <c r="T16">
        <v>0</v>
      </c>
      <c r="U16">
        <v>2</v>
      </c>
      <c r="V16">
        <v>1</v>
      </c>
      <c r="W16">
        <v>1</v>
      </c>
      <c r="X16">
        <v>1</v>
      </c>
      <c r="Y16">
        <v>3</v>
      </c>
      <c r="Z16">
        <v>0</v>
      </c>
      <c r="AA16">
        <v>1</v>
      </c>
      <c r="AB16">
        <v>0</v>
      </c>
      <c r="AC16">
        <v>1</v>
      </c>
      <c r="AD16">
        <v>0</v>
      </c>
      <c r="AE16">
        <v>2</v>
      </c>
      <c r="AF16">
        <v>0</v>
      </c>
      <c r="AG16">
        <v>0</v>
      </c>
      <c r="AH16">
        <v>1</v>
      </c>
    </row>
    <row r="17" spans="1:34" x14ac:dyDescent="0.25">
      <c r="A17" t="s">
        <v>120</v>
      </c>
      <c r="B17">
        <v>0</v>
      </c>
      <c r="C17">
        <v>2</v>
      </c>
      <c r="D17">
        <v>2</v>
      </c>
      <c r="E17">
        <v>1</v>
      </c>
      <c r="F17">
        <v>0</v>
      </c>
      <c r="G17">
        <v>1</v>
      </c>
      <c r="H17">
        <v>1</v>
      </c>
      <c r="I17">
        <v>2</v>
      </c>
      <c r="J17">
        <v>0</v>
      </c>
      <c r="K17">
        <v>4</v>
      </c>
      <c r="L17">
        <v>0</v>
      </c>
      <c r="M17">
        <v>1</v>
      </c>
      <c r="N17">
        <v>0</v>
      </c>
      <c r="O17">
        <v>0</v>
      </c>
      <c r="P17">
        <v>1</v>
      </c>
      <c r="Q17">
        <v>2</v>
      </c>
      <c r="R17">
        <v>2</v>
      </c>
      <c r="S17">
        <v>0</v>
      </c>
      <c r="T17">
        <v>0</v>
      </c>
      <c r="U17">
        <v>1</v>
      </c>
      <c r="V17">
        <v>2</v>
      </c>
      <c r="W17">
        <v>0</v>
      </c>
      <c r="X17">
        <v>0</v>
      </c>
      <c r="Y17">
        <v>2</v>
      </c>
      <c r="Z17">
        <v>0</v>
      </c>
      <c r="AA17">
        <v>1</v>
      </c>
      <c r="AB17">
        <v>1</v>
      </c>
      <c r="AC17">
        <v>0</v>
      </c>
      <c r="AD17">
        <v>0</v>
      </c>
      <c r="AE17">
        <v>2</v>
      </c>
      <c r="AF17">
        <v>0</v>
      </c>
      <c r="AG17">
        <v>0</v>
      </c>
      <c r="AH17">
        <v>1</v>
      </c>
    </row>
    <row r="18" spans="1:34" x14ac:dyDescent="0.25">
      <c r="A18" t="s">
        <v>121</v>
      </c>
      <c r="B18">
        <v>0</v>
      </c>
      <c r="C18">
        <v>2</v>
      </c>
      <c r="D18">
        <v>1</v>
      </c>
      <c r="E18">
        <v>1</v>
      </c>
      <c r="F18">
        <v>0</v>
      </c>
      <c r="G18">
        <v>0</v>
      </c>
      <c r="H18">
        <v>0</v>
      </c>
      <c r="I18">
        <v>0</v>
      </c>
      <c r="J18">
        <v>0</v>
      </c>
      <c r="K18">
        <v>2</v>
      </c>
      <c r="L18">
        <v>1</v>
      </c>
      <c r="M18">
        <v>0</v>
      </c>
      <c r="N18">
        <v>0</v>
      </c>
      <c r="O18">
        <v>0</v>
      </c>
      <c r="P18">
        <v>1</v>
      </c>
      <c r="Q18">
        <v>2</v>
      </c>
      <c r="R18">
        <v>2</v>
      </c>
      <c r="S18">
        <v>0</v>
      </c>
      <c r="T18">
        <v>0</v>
      </c>
      <c r="U18">
        <v>1</v>
      </c>
      <c r="V18">
        <v>1</v>
      </c>
      <c r="W18">
        <v>0</v>
      </c>
      <c r="X18">
        <v>0</v>
      </c>
      <c r="Y18">
        <v>2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1</v>
      </c>
      <c r="AG18">
        <v>0</v>
      </c>
      <c r="AH18">
        <v>1</v>
      </c>
    </row>
    <row r="19" spans="1:34" x14ac:dyDescent="0.25">
      <c r="A19" t="s">
        <v>122</v>
      </c>
      <c r="B19">
        <v>0</v>
      </c>
      <c r="C19">
        <v>1</v>
      </c>
      <c r="D19">
        <v>2</v>
      </c>
      <c r="E19">
        <v>1</v>
      </c>
      <c r="F19">
        <v>0</v>
      </c>
      <c r="G19">
        <v>0</v>
      </c>
      <c r="H19">
        <v>2</v>
      </c>
      <c r="I19">
        <v>2</v>
      </c>
      <c r="J19">
        <v>0</v>
      </c>
      <c r="K19">
        <v>4</v>
      </c>
      <c r="L19">
        <v>1</v>
      </c>
      <c r="M19">
        <v>3</v>
      </c>
      <c r="N19">
        <v>0</v>
      </c>
      <c r="O19">
        <v>1</v>
      </c>
      <c r="P19">
        <v>1</v>
      </c>
      <c r="Q19">
        <v>2</v>
      </c>
      <c r="R19">
        <v>2</v>
      </c>
      <c r="S19">
        <v>0</v>
      </c>
      <c r="T19">
        <v>0</v>
      </c>
      <c r="U19">
        <v>1</v>
      </c>
      <c r="V19">
        <v>2</v>
      </c>
      <c r="W19">
        <v>1</v>
      </c>
      <c r="X19">
        <v>0</v>
      </c>
      <c r="Y19">
        <v>2</v>
      </c>
      <c r="Z19">
        <v>0</v>
      </c>
      <c r="AA19">
        <v>0</v>
      </c>
      <c r="AB19">
        <v>2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1</v>
      </c>
    </row>
    <row r="20" spans="1:34" x14ac:dyDescent="0.25">
      <c r="A20" t="s">
        <v>123</v>
      </c>
      <c r="B20">
        <v>1</v>
      </c>
      <c r="C20">
        <v>1</v>
      </c>
      <c r="D20">
        <v>1</v>
      </c>
      <c r="E20">
        <v>1</v>
      </c>
      <c r="F20">
        <v>0</v>
      </c>
      <c r="G20">
        <v>0</v>
      </c>
      <c r="H20">
        <v>0</v>
      </c>
      <c r="I20">
        <v>0</v>
      </c>
      <c r="J20">
        <v>0</v>
      </c>
      <c r="K20">
        <v>2</v>
      </c>
      <c r="L20">
        <v>1</v>
      </c>
      <c r="M20">
        <v>1</v>
      </c>
      <c r="N20">
        <v>0</v>
      </c>
      <c r="O20">
        <v>2</v>
      </c>
      <c r="P20">
        <v>1</v>
      </c>
      <c r="Q20">
        <v>2</v>
      </c>
      <c r="R20">
        <v>3</v>
      </c>
      <c r="S20">
        <v>0</v>
      </c>
      <c r="T20">
        <v>0</v>
      </c>
      <c r="U20">
        <v>1</v>
      </c>
      <c r="V20">
        <v>0</v>
      </c>
      <c r="W20">
        <v>1</v>
      </c>
      <c r="X20">
        <v>0</v>
      </c>
      <c r="Y20">
        <v>2</v>
      </c>
      <c r="Z20">
        <v>0</v>
      </c>
      <c r="AA20">
        <v>0</v>
      </c>
      <c r="AB20">
        <v>1</v>
      </c>
      <c r="AC20">
        <v>0</v>
      </c>
      <c r="AD20">
        <v>0</v>
      </c>
      <c r="AE20">
        <v>0</v>
      </c>
      <c r="AF20">
        <v>0</v>
      </c>
      <c r="AG20">
        <v>1</v>
      </c>
      <c r="AH20">
        <v>1</v>
      </c>
    </row>
    <row r="21" spans="1:34" x14ac:dyDescent="0.25">
      <c r="A21" t="s">
        <v>124</v>
      </c>
      <c r="B21">
        <v>0</v>
      </c>
      <c r="C21">
        <v>1</v>
      </c>
      <c r="D21">
        <v>2</v>
      </c>
      <c r="E21">
        <v>1</v>
      </c>
      <c r="F21">
        <v>2</v>
      </c>
      <c r="G21">
        <v>0</v>
      </c>
      <c r="H21">
        <v>2</v>
      </c>
      <c r="I21">
        <v>1</v>
      </c>
      <c r="J21">
        <v>0</v>
      </c>
      <c r="K21">
        <v>2</v>
      </c>
      <c r="L21">
        <v>1</v>
      </c>
      <c r="M21">
        <v>1</v>
      </c>
      <c r="N21">
        <v>0</v>
      </c>
      <c r="O21">
        <v>0</v>
      </c>
      <c r="P21">
        <v>1</v>
      </c>
      <c r="Q21">
        <v>3</v>
      </c>
      <c r="R21">
        <v>2</v>
      </c>
      <c r="S21">
        <v>1</v>
      </c>
      <c r="T21">
        <v>1</v>
      </c>
      <c r="U21">
        <v>1</v>
      </c>
      <c r="V21">
        <v>1</v>
      </c>
      <c r="W21">
        <v>1</v>
      </c>
      <c r="X21">
        <v>0</v>
      </c>
      <c r="Y21">
        <v>2</v>
      </c>
      <c r="Z21">
        <v>0</v>
      </c>
      <c r="AA21">
        <v>0</v>
      </c>
      <c r="AB21">
        <v>1</v>
      </c>
      <c r="AC21">
        <v>0</v>
      </c>
      <c r="AD21">
        <v>1</v>
      </c>
      <c r="AE21">
        <v>0</v>
      </c>
      <c r="AF21">
        <v>2</v>
      </c>
      <c r="AG21">
        <v>1</v>
      </c>
      <c r="AH21">
        <v>1</v>
      </c>
    </row>
    <row r="22" spans="1:34" x14ac:dyDescent="0.25">
      <c r="A22" t="s">
        <v>125</v>
      </c>
      <c r="B22">
        <v>0</v>
      </c>
      <c r="C22">
        <v>1</v>
      </c>
      <c r="D22">
        <v>2</v>
      </c>
      <c r="E22">
        <v>1</v>
      </c>
      <c r="F22">
        <v>0</v>
      </c>
      <c r="G22">
        <v>0</v>
      </c>
      <c r="H22">
        <v>0</v>
      </c>
      <c r="I22">
        <v>0</v>
      </c>
      <c r="J22">
        <v>0</v>
      </c>
      <c r="K22">
        <v>2</v>
      </c>
      <c r="L22">
        <v>2</v>
      </c>
      <c r="M22">
        <v>1</v>
      </c>
      <c r="N22">
        <v>0</v>
      </c>
      <c r="O22">
        <v>0</v>
      </c>
      <c r="P22">
        <v>1</v>
      </c>
      <c r="Q22">
        <v>3</v>
      </c>
      <c r="R22">
        <v>2</v>
      </c>
      <c r="S22">
        <v>0</v>
      </c>
      <c r="T22">
        <v>0</v>
      </c>
      <c r="U22">
        <v>1</v>
      </c>
      <c r="V22">
        <v>0</v>
      </c>
      <c r="W22">
        <v>1</v>
      </c>
      <c r="X22">
        <v>0</v>
      </c>
      <c r="Y22">
        <v>3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>
        <v>1</v>
      </c>
      <c r="AG22">
        <v>1</v>
      </c>
      <c r="AH22">
        <v>1</v>
      </c>
    </row>
    <row r="23" spans="1:34" x14ac:dyDescent="0.25">
      <c r="A23" t="s">
        <v>126</v>
      </c>
      <c r="B23">
        <v>0</v>
      </c>
      <c r="C23">
        <v>1</v>
      </c>
      <c r="D23">
        <v>3</v>
      </c>
      <c r="E23">
        <v>1</v>
      </c>
      <c r="F23">
        <v>0</v>
      </c>
      <c r="G23">
        <v>0</v>
      </c>
      <c r="H23">
        <v>2</v>
      </c>
      <c r="I23">
        <v>0</v>
      </c>
      <c r="J23">
        <v>0</v>
      </c>
      <c r="K23">
        <v>4</v>
      </c>
      <c r="L23">
        <v>0</v>
      </c>
      <c r="M23">
        <v>1</v>
      </c>
      <c r="N23">
        <v>0</v>
      </c>
      <c r="O23">
        <v>0</v>
      </c>
      <c r="P23">
        <v>1</v>
      </c>
      <c r="Q23">
        <v>2</v>
      </c>
      <c r="R23">
        <v>2</v>
      </c>
      <c r="S23">
        <v>1</v>
      </c>
      <c r="T23">
        <v>0</v>
      </c>
      <c r="U23">
        <v>1</v>
      </c>
      <c r="V23">
        <v>0</v>
      </c>
      <c r="W23">
        <v>1</v>
      </c>
      <c r="X23">
        <v>1</v>
      </c>
      <c r="Y23">
        <v>2</v>
      </c>
      <c r="Z23">
        <v>0</v>
      </c>
      <c r="AA23">
        <v>0</v>
      </c>
      <c r="AB23">
        <v>2</v>
      </c>
      <c r="AC23">
        <v>0</v>
      </c>
      <c r="AD23">
        <v>0</v>
      </c>
      <c r="AE23">
        <v>0</v>
      </c>
      <c r="AF23">
        <v>1</v>
      </c>
      <c r="AG23">
        <v>0</v>
      </c>
      <c r="AH23">
        <v>1</v>
      </c>
    </row>
    <row r="24" spans="1:34" x14ac:dyDescent="0.25">
      <c r="A24" t="s">
        <v>127</v>
      </c>
      <c r="B24">
        <v>0</v>
      </c>
      <c r="C24">
        <v>2</v>
      </c>
      <c r="D24">
        <v>1</v>
      </c>
      <c r="E24">
        <v>1</v>
      </c>
      <c r="F24">
        <v>0</v>
      </c>
      <c r="G24">
        <v>0</v>
      </c>
      <c r="H24">
        <v>2</v>
      </c>
      <c r="I24">
        <v>0</v>
      </c>
      <c r="J24">
        <v>0</v>
      </c>
      <c r="K24">
        <v>4</v>
      </c>
      <c r="L24">
        <v>0</v>
      </c>
      <c r="M24">
        <v>1</v>
      </c>
      <c r="N24">
        <v>0</v>
      </c>
      <c r="O24">
        <v>0</v>
      </c>
      <c r="P24">
        <v>0</v>
      </c>
      <c r="Q24">
        <v>2</v>
      </c>
      <c r="R24">
        <v>2</v>
      </c>
      <c r="S24">
        <v>1</v>
      </c>
      <c r="T24">
        <v>0</v>
      </c>
      <c r="U24">
        <v>2</v>
      </c>
      <c r="V24">
        <v>2</v>
      </c>
      <c r="W24">
        <v>1</v>
      </c>
      <c r="X24">
        <v>0</v>
      </c>
      <c r="Y24">
        <v>2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1</v>
      </c>
      <c r="AG24">
        <v>0</v>
      </c>
      <c r="AH24">
        <v>1</v>
      </c>
    </row>
    <row r="25" spans="1:34" x14ac:dyDescent="0.25">
      <c r="A25" t="s">
        <v>128</v>
      </c>
      <c r="B25">
        <v>0</v>
      </c>
      <c r="C25">
        <v>1</v>
      </c>
      <c r="D25">
        <v>1</v>
      </c>
      <c r="E25">
        <v>1</v>
      </c>
      <c r="F25">
        <v>0</v>
      </c>
      <c r="G25">
        <v>0</v>
      </c>
      <c r="H25">
        <v>1</v>
      </c>
      <c r="I25">
        <v>0</v>
      </c>
      <c r="J25">
        <v>0</v>
      </c>
      <c r="K25">
        <v>4</v>
      </c>
      <c r="L25">
        <v>1</v>
      </c>
      <c r="M25">
        <v>1</v>
      </c>
      <c r="N25">
        <v>0</v>
      </c>
      <c r="O25">
        <v>0</v>
      </c>
      <c r="P25">
        <v>1</v>
      </c>
      <c r="Q25">
        <v>2</v>
      </c>
      <c r="R25">
        <v>2</v>
      </c>
      <c r="S25">
        <v>0</v>
      </c>
      <c r="T25">
        <v>0</v>
      </c>
      <c r="U25">
        <v>1</v>
      </c>
      <c r="V25">
        <v>1</v>
      </c>
      <c r="W25">
        <v>1</v>
      </c>
      <c r="X25">
        <v>0</v>
      </c>
      <c r="Y25">
        <v>1</v>
      </c>
      <c r="Z25">
        <v>0</v>
      </c>
      <c r="AA25">
        <v>0</v>
      </c>
      <c r="AB25">
        <v>2</v>
      </c>
      <c r="AC25">
        <v>0</v>
      </c>
      <c r="AD25">
        <v>0</v>
      </c>
      <c r="AE25">
        <v>0</v>
      </c>
      <c r="AF25">
        <v>1</v>
      </c>
      <c r="AG25">
        <v>0</v>
      </c>
      <c r="AH25">
        <v>1</v>
      </c>
    </row>
    <row r="26" spans="1:34" x14ac:dyDescent="0.25">
      <c r="A26" t="s">
        <v>129</v>
      </c>
      <c r="B26">
        <v>0</v>
      </c>
      <c r="C26">
        <v>2</v>
      </c>
      <c r="D26">
        <v>1</v>
      </c>
      <c r="E26">
        <v>0</v>
      </c>
      <c r="F26">
        <v>0</v>
      </c>
      <c r="G26">
        <v>0</v>
      </c>
      <c r="H26">
        <v>4</v>
      </c>
      <c r="I26">
        <v>0</v>
      </c>
      <c r="J26">
        <v>0</v>
      </c>
      <c r="K26">
        <v>4</v>
      </c>
      <c r="L26">
        <v>2</v>
      </c>
      <c r="M26">
        <v>0</v>
      </c>
      <c r="N26">
        <v>0</v>
      </c>
      <c r="O26">
        <v>2</v>
      </c>
      <c r="P26">
        <v>0</v>
      </c>
      <c r="Q26">
        <v>2</v>
      </c>
      <c r="R26">
        <v>2</v>
      </c>
      <c r="S26">
        <v>0</v>
      </c>
      <c r="T26">
        <v>0</v>
      </c>
      <c r="U26">
        <v>1</v>
      </c>
      <c r="V26">
        <v>1</v>
      </c>
      <c r="W26">
        <v>0</v>
      </c>
      <c r="X26">
        <v>1</v>
      </c>
      <c r="Y26">
        <v>1</v>
      </c>
      <c r="Z26">
        <v>0</v>
      </c>
      <c r="AA26">
        <v>1</v>
      </c>
      <c r="AB26">
        <v>0</v>
      </c>
      <c r="AC26">
        <v>0</v>
      </c>
      <c r="AD26">
        <v>0</v>
      </c>
      <c r="AE26">
        <v>0</v>
      </c>
      <c r="AF26">
        <v>1</v>
      </c>
      <c r="AG26">
        <v>0</v>
      </c>
      <c r="AH26">
        <v>1</v>
      </c>
    </row>
    <row r="27" spans="1:34" x14ac:dyDescent="0.25">
      <c r="A27" t="s">
        <v>130</v>
      </c>
      <c r="B27">
        <v>0</v>
      </c>
      <c r="C27">
        <v>0</v>
      </c>
      <c r="D27">
        <v>3</v>
      </c>
      <c r="E27">
        <v>1</v>
      </c>
      <c r="F27">
        <v>0</v>
      </c>
      <c r="G27">
        <v>0</v>
      </c>
      <c r="H27">
        <v>1</v>
      </c>
      <c r="I27">
        <v>2</v>
      </c>
      <c r="J27">
        <v>0</v>
      </c>
      <c r="K27">
        <v>4</v>
      </c>
      <c r="L27">
        <v>1</v>
      </c>
      <c r="M27">
        <v>2</v>
      </c>
      <c r="N27">
        <v>0</v>
      </c>
      <c r="O27">
        <v>0</v>
      </c>
      <c r="P27">
        <v>1</v>
      </c>
      <c r="Q27">
        <v>3</v>
      </c>
      <c r="R27">
        <v>3</v>
      </c>
      <c r="S27">
        <v>0</v>
      </c>
      <c r="T27">
        <v>0</v>
      </c>
      <c r="U27">
        <v>1</v>
      </c>
      <c r="V27">
        <v>0</v>
      </c>
      <c r="W27">
        <v>2</v>
      </c>
      <c r="X27">
        <v>0</v>
      </c>
      <c r="Y27">
        <v>2</v>
      </c>
      <c r="Z27">
        <v>0</v>
      </c>
      <c r="AA27">
        <v>0</v>
      </c>
      <c r="AB27">
        <v>2</v>
      </c>
      <c r="AC27">
        <v>0</v>
      </c>
      <c r="AD27">
        <v>1</v>
      </c>
      <c r="AE27">
        <v>0</v>
      </c>
      <c r="AF27">
        <v>0</v>
      </c>
      <c r="AG27">
        <v>0</v>
      </c>
      <c r="AH27">
        <v>1</v>
      </c>
    </row>
    <row r="28" spans="1:34" x14ac:dyDescent="0.25">
      <c r="A28" t="s">
        <v>131</v>
      </c>
      <c r="B28">
        <v>0</v>
      </c>
      <c r="C28">
        <v>2</v>
      </c>
      <c r="D28">
        <v>0</v>
      </c>
      <c r="E28">
        <v>0</v>
      </c>
      <c r="F28">
        <v>0</v>
      </c>
      <c r="G28">
        <v>0</v>
      </c>
      <c r="H28">
        <v>2</v>
      </c>
      <c r="I28">
        <v>0</v>
      </c>
      <c r="J28">
        <v>0</v>
      </c>
      <c r="K28">
        <v>2</v>
      </c>
      <c r="L28">
        <v>1</v>
      </c>
      <c r="M28">
        <v>0</v>
      </c>
      <c r="N28">
        <v>0</v>
      </c>
      <c r="O28">
        <v>1</v>
      </c>
      <c r="P28">
        <v>0</v>
      </c>
      <c r="Q28">
        <v>1</v>
      </c>
      <c r="R28">
        <v>2</v>
      </c>
      <c r="S28">
        <v>0</v>
      </c>
      <c r="T28">
        <v>0</v>
      </c>
      <c r="U28">
        <v>1</v>
      </c>
      <c r="V28">
        <v>1</v>
      </c>
      <c r="W28">
        <v>0</v>
      </c>
      <c r="X28">
        <v>0</v>
      </c>
      <c r="Y28">
        <v>1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3</v>
      </c>
      <c r="AF28">
        <v>0</v>
      </c>
      <c r="AG28">
        <v>0</v>
      </c>
      <c r="AH28">
        <v>1</v>
      </c>
    </row>
    <row r="29" spans="1:34" x14ac:dyDescent="0.25">
      <c r="A29" t="s">
        <v>132</v>
      </c>
      <c r="B29">
        <v>0</v>
      </c>
      <c r="C29">
        <v>1</v>
      </c>
      <c r="D29">
        <v>2</v>
      </c>
      <c r="E29">
        <v>0</v>
      </c>
      <c r="F29">
        <v>1</v>
      </c>
      <c r="G29">
        <v>0</v>
      </c>
      <c r="H29">
        <v>2</v>
      </c>
      <c r="I29">
        <v>0</v>
      </c>
      <c r="J29">
        <v>0</v>
      </c>
      <c r="K29">
        <v>4</v>
      </c>
      <c r="L29">
        <v>1</v>
      </c>
      <c r="M29">
        <v>1</v>
      </c>
      <c r="N29">
        <v>0</v>
      </c>
      <c r="O29">
        <v>0</v>
      </c>
      <c r="P29">
        <v>1</v>
      </c>
      <c r="Q29">
        <v>2</v>
      </c>
      <c r="R29">
        <v>2</v>
      </c>
      <c r="S29">
        <v>0</v>
      </c>
      <c r="T29">
        <v>0</v>
      </c>
      <c r="U29">
        <v>1</v>
      </c>
      <c r="V29">
        <v>0</v>
      </c>
      <c r="W29">
        <v>1</v>
      </c>
      <c r="X29">
        <v>0</v>
      </c>
      <c r="Y29">
        <v>2</v>
      </c>
      <c r="Z29">
        <v>0</v>
      </c>
      <c r="AA29">
        <v>0</v>
      </c>
      <c r="AB29">
        <v>1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1</v>
      </c>
    </row>
    <row r="30" spans="1:34" x14ac:dyDescent="0.25">
      <c r="A30" t="s">
        <v>133</v>
      </c>
      <c r="B30">
        <v>0</v>
      </c>
      <c r="C30">
        <v>1</v>
      </c>
      <c r="D30">
        <v>2</v>
      </c>
      <c r="E30">
        <v>1</v>
      </c>
      <c r="F30">
        <v>1</v>
      </c>
      <c r="G30">
        <v>0</v>
      </c>
      <c r="H30">
        <v>2</v>
      </c>
      <c r="I30">
        <v>1</v>
      </c>
      <c r="J30">
        <v>0</v>
      </c>
      <c r="K30">
        <v>4</v>
      </c>
      <c r="L30">
        <v>2</v>
      </c>
      <c r="M30">
        <v>2</v>
      </c>
      <c r="N30">
        <v>0</v>
      </c>
      <c r="O30">
        <v>1</v>
      </c>
      <c r="P30">
        <v>2</v>
      </c>
      <c r="Q30">
        <v>3</v>
      </c>
      <c r="R30">
        <v>3</v>
      </c>
      <c r="S30">
        <v>1</v>
      </c>
      <c r="T30">
        <v>0</v>
      </c>
      <c r="U30">
        <v>1</v>
      </c>
      <c r="V30">
        <v>1</v>
      </c>
      <c r="W30">
        <v>2</v>
      </c>
      <c r="X30">
        <v>1</v>
      </c>
      <c r="Y30">
        <v>3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>
        <v>1</v>
      </c>
      <c r="AG30">
        <v>1</v>
      </c>
      <c r="AH30">
        <v>1</v>
      </c>
    </row>
    <row r="31" spans="1:34" x14ac:dyDescent="0.25">
      <c r="A31" t="s">
        <v>134</v>
      </c>
      <c r="B31">
        <v>0</v>
      </c>
      <c r="C31">
        <v>1</v>
      </c>
      <c r="D31">
        <v>1</v>
      </c>
      <c r="E31">
        <v>0</v>
      </c>
      <c r="F31">
        <v>1</v>
      </c>
      <c r="G31">
        <v>0</v>
      </c>
      <c r="H31">
        <v>1</v>
      </c>
      <c r="I31">
        <v>0</v>
      </c>
      <c r="J31">
        <v>0</v>
      </c>
      <c r="K31">
        <v>2</v>
      </c>
      <c r="L31">
        <v>1</v>
      </c>
      <c r="M31">
        <v>1</v>
      </c>
      <c r="N31">
        <v>0</v>
      </c>
      <c r="O31">
        <v>1</v>
      </c>
      <c r="P31">
        <v>1</v>
      </c>
      <c r="Q31">
        <v>2</v>
      </c>
      <c r="R31">
        <v>2</v>
      </c>
      <c r="S31">
        <v>0</v>
      </c>
      <c r="T31">
        <v>0</v>
      </c>
      <c r="U31">
        <v>1</v>
      </c>
      <c r="V31">
        <v>1</v>
      </c>
      <c r="W31">
        <v>1</v>
      </c>
      <c r="X31">
        <v>0</v>
      </c>
      <c r="Y31">
        <v>2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1</v>
      </c>
    </row>
    <row r="33" spans="1:34" x14ac:dyDescent="0.25">
      <c r="A33" t="s">
        <v>79</v>
      </c>
      <c r="B33">
        <f t="shared" ref="B33:AH33" si="0">SUM(B4:B31)</f>
        <v>2</v>
      </c>
      <c r="C33">
        <f t="shared" si="0"/>
        <v>33</v>
      </c>
      <c r="D33">
        <f t="shared" si="0"/>
        <v>36</v>
      </c>
      <c r="E33">
        <f t="shared" si="0"/>
        <v>25</v>
      </c>
      <c r="F33">
        <f t="shared" si="0"/>
        <v>10</v>
      </c>
      <c r="G33">
        <f t="shared" si="0"/>
        <v>8</v>
      </c>
      <c r="H33">
        <f t="shared" si="0"/>
        <v>39</v>
      </c>
      <c r="I33">
        <f t="shared" si="0"/>
        <v>11</v>
      </c>
      <c r="J33">
        <f t="shared" si="0"/>
        <v>2</v>
      </c>
      <c r="K33">
        <f t="shared" si="0"/>
        <v>84</v>
      </c>
      <c r="L33">
        <f t="shared" si="0"/>
        <v>29</v>
      </c>
      <c r="M33">
        <f t="shared" si="0"/>
        <v>24</v>
      </c>
      <c r="N33">
        <f t="shared" si="0"/>
        <v>3</v>
      </c>
      <c r="O33">
        <f t="shared" si="0"/>
        <v>15</v>
      </c>
      <c r="P33">
        <f t="shared" si="0"/>
        <v>20</v>
      </c>
      <c r="Q33">
        <f t="shared" si="0"/>
        <v>52</v>
      </c>
      <c r="R33">
        <f t="shared" si="0"/>
        <v>58</v>
      </c>
      <c r="S33">
        <f t="shared" si="0"/>
        <v>7</v>
      </c>
      <c r="T33">
        <f t="shared" si="0"/>
        <v>1</v>
      </c>
      <c r="U33">
        <f t="shared" si="0"/>
        <v>25</v>
      </c>
      <c r="V33">
        <f t="shared" si="0"/>
        <v>21</v>
      </c>
      <c r="W33">
        <f t="shared" si="0"/>
        <v>19</v>
      </c>
      <c r="X33">
        <f t="shared" si="0"/>
        <v>8</v>
      </c>
      <c r="Y33">
        <f t="shared" si="0"/>
        <v>49</v>
      </c>
      <c r="Z33">
        <f t="shared" si="0"/>
        <v>0</v>
      </c>
      <c r="AA33">
        <f t="shared" si="0"/>
        <v>7</v>
      </c>
      <c r="AB33">
        <f t="shared" si="0"/>
        <v>13</v>
      </c>
      <c r="AC33">
        <f t="shared" si="0"/>
        <v>4</v>
      </c>
      <c r="AD33">
        <f t="shared" si="0"/>
        <v>7</v>
      </c>
      <c r="AE33">
        <f t="shared" si="0"/>
        <v>17</v>
      </c>
      <c r="AF33">
        <f t="shared" si="0"/>
        <v>13</v>
      </c>
      <c r="AG33">
        <f t="shared" si="0"/>
        <v>8</v>
      </c>
      <c r="AH33">
        <f t="shared" si="0"/>
        <v>26</v>
      </c>
    </row>
    <row r="34" spans="1:34" x14ac:dyDescent="0.25">
      <c r="A34" t="s">
        <v>135</v>
      </c>
      <c r="B34">
        <v>18</v>
      </c>
      <c r="C34">
        <v>37</v>
      </c>
      <c r="D34">
        <v>49</v>
      </c>
      <c r="E34">
        <v>7</v>
      </c>
      <c r="F34">
        <v>13</v>
      </c>
      <c r="G34">
        <v>38</v>
      </c>
      <c r="H34">
        <v>17</v>
      </c>
      <c r="I34">
        <v>53</v>
      </c>
      <c r="J34">
        <v>53</v>
      </c>
      <c r="K34">
        <v>49</v>
      </c>
      <c r="L34">
        <v>24</v>
      </c>
      <c r="M34">
        <v>25</v>
      </c>
      <c r="N34">
        <v>8</v>
      </c>
      <c r="O34">
        <v>47</v>
      </c>
      <c r="P34">
        <v>43</v>
      </c>
      <c r="Q34">
        <v>44</v>
      </c>
      <c r="R34">
        <v>70</v>
      </c>
      <c r="S34">
        <v>42</v>
      </c>
      <c r="T34">
        <v>39</v>
      </c>
      <c r="U34">
        <v>32</v>
      </c>
      <c r="V34">
        <v>44</v>
      </c>
      <c r="W34">
        <v>56</v>
      </c>
      <c r="X34">
        <v>34</v>
      </c>
      <c r="Y34">
        <v>27</v>
      </c>
      <c r="Z34">
        <v>88</v>
      </c>
      <c r="AA34">
        <v>31</v>
      </c>
      <c r="AB34">
        <v>66</v>
      </c>
      <c r="AC34">
        <v>25</v>
      </c>
      <c r="AD34">
        <v>6</v>
      </c>
      <c r="AE34">
        <v>36</v>
      </c>
      <c r="AF34">
        <v>50</v>
      </c>
      <c r="AG34">
        <v>39</v>
      </c>
      <c r="AH34">
        <v>31</v>
      </c>
    </row>
    <row r="35" spans="1:34" x14ac:dyDescent="0.25">
      <c r="A35" t="s">
        <v>136</v>
      </c>
      <c r="B35">
        <f t="shared" ref="B35:AH35" si="1">B33 - B34</f>
        <v>-16</v>
      </c>
      <c r="C35">
        <f t="shared" si="1"/>
        <v>-4</v>
      </c>
      <c r="D35">
        <f t="shared" si="1"/>
        <v>-13</v>
      </c>
      <c r="E35">
        <f t="shared" si="1"/>
        <v>18</v>
      </c>
      <c r="F35">
        <f t="shared" si="1"/>
        <v>-3</v>
      </c>
      <c r="G35">
        <f t="shared" si="1"/>
        <v>-30</v>
      </c>
      <c r="H35">
        <f t="shared" si="1"/>
        <v>22</v>
      </c>
      <c r="I35">
        <f t="shared" si="1"/>
        <v>-42</v>
      </c>
      <c r="J35">
        <f t="shared" si="1"/>
        <v>-51</v>
      </c>
      <c r="K35">
        <f t="shared" si="1"/>
        <v>35</v>
      </c>
      <c r="L35">
        <f t="shared" si="1"/>
        <v>5</v>
      </c>
      <c r="M35">
        <f t="shared" si="1"/>
        <v>-1</v>
      </c>
      <c r="N35">
        <f t="shared" si="1"/>
        <v>-5</v>
      </c>
      <c r="O35">
        <f t="shared" si="1"/>
        <v>-32</v>
      </c>
      <c r="P35">
        <f t="shared" si="1"/>
        <v>-23</v>
      </c>
      <c r="Q35">
        <f t="shared" si="1"/>
        <v>8</v>
      </c>
      <c r="R35">
        <f t="shared" si="1"/>
        <v>-12</v>
      </c>
      <c r="S35">
        <f t="shared" si="1"/>
        <v>-35</v>
      </c>
      <c r="T35">
        <f t="shared" si="1"/>
        <v>-38</v>
      </c>
      <c r="U35">
        <f t="shared" si="1"/>
        <v>-7</v>
      </c>
      <c r="V35">
        <f t="shared" si="1"/>
        <v>-23</v>
      </c>
      <c r="W35">
        <f t="shared" si="1"/>
        <v>-37</v>
      </c>
      <c r="X35">
        <f t="shared" si="1"/>
        <v>-26</v>
      </c>
      <c r="Y35">
        <f t="shared" si="1"/>
        <v>22</v>
      </c>
      <c r="Z35">
        <f t="shared" si="1"/>
        <v>-88</v>
      </c>
      <c r="AA35">
        <f t="shared" si="1"/>
        <v>-24</v>
      </c>
      <c r="AB35">
        <f t="shared" si="1"/>
        <v>-53</v>
      </c>
      <c r="AC35">
        <f t="shared" si="1"/>
        <v>-21</v>
      </c>
      <c r="AD35">
        <f t="shared" si="1"/>
        <v>1</v>
      </c>
      <c r="AE35">
        <f t="shared" si="1"/>
        <v>-19</v>
      </c>
      <c r="AF35">
        <f t="shared" si="1"/>
        <v>-37</v>
      </c>
      <c r="AG35">
        <f t="shared" si="1"/>
        <v>-31</v>
      </c>
      <c r="AH35">
        <f t="shared" si="1"/>
        <v>-5</v>
      </c>
    </row>
    <row r="36" spans="1:34" x14ac:dyDescent="0.25">
      <c r="A36" t="s">
        <v>137</v>
      </c>
      <c r="B36">
        <f>_xlfn.T.TEST(B34:AH34, B33:AH33, 2, 1)</f>
        <v>4.1543262517532587E-4</v>
      </c>
    </row>
    <row r="37" spans="1:34" x14ac:dyDescent="0.25">
      <c r="A37" t="s">
        <v>138</v>
      </c>
      <c r="B37">
        <v>6.1271925892967356E-4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37"/>
  <sheetViews>
    <sheetView workbookViewId="0">
      <selection activeCell="B34" sqref="B34:AB34"/>
    </sheetView>
  </sheetViews>
  <sheetFormatPr defaultRowHeight="15" x14ac:dyDescent="0.25"/>
  <sheetData>
    <row r="1" spans="1:28" x14ac:dyDescent="0.25">
      <c r="A1" t="s">
        <v>107</v>
      </c>
      <c r="B1">
        <v>103</v>
      </c>
      <c r="C1">
        <v>105</v>
      </c>
      <c r="D1">
        <v>107</v>
      </c>
      <c r="E1">
        <v>108</v>
      </c>
      <c r="F1">
        <v>110</v>
      </c>
      <c r="G1">
        <v>111</v>
      </c>
      <c r="H1">
        <v>114</v>
      </c>
      <c r="I1">
        <v>118</v>
      </c>
      <c r="J1">
        <v>121</v>
      </c>
      <c r="K1">
        <v>127</v>
      </c>
      <c r="L1">
        <v>129</v>
      </c>
      <c r="M1">
        <v>130</v>
      </c>
      <c r="N1">
        <v>135</v>
      </c>
      <c r="O1">
        <v>201</v>
      </c>
      <c r="P1">
        <v>205</v>
      </c>
      <c r="Q1">
        <v>207</v>
      </c>
      <c r="R1">
        <v>213</v>
      </c>
      <c r="S1">
        <v>216</v>
      </c>
      <c r="T1">
        <v>222</v>
      </c>
      <c r="U1">
        <v>224</v>
      </c>
      <c r="V1">
        <v>305</v>
      </c>
      <c r="W1">
        <v>306</v>
      </c>
      <c r="X1">
        <v>309</v>
      </c>
      <c r="Y1">
        <v>314</v>
      </c>
      <c r="Z1">
        <v>317</v>
      </c>
      <c r="AA1">
        <v>319</v>
      </c>
      <c r="AB1">
        <v>320</v>
      </c>
    </row>
    <row r="2" spans="1:28" x14ac:dyDescent="0.25">
      <c r="A2" t="s">
        <v>107</v>
      </c>
      <c r="B2" t="s">
        <v>80</v>
      </c>
      <c r="C2" t="s">
        <v>81</v>
      </c>
      <c r="D2" t="s">
        <v>82</v>
      </c>
      <c r="E2" t="s">
        <v>83</v>
      </c>
      <c r="F2" t="s">
        <v>84</v>
      </c>
      <c r="G2" t="s">
        <v>85</v>
      </c>
      <c r="H2" t="s">
        <v>86</v>
      </c>
      <c r="I2" t="s">
        <v>87</v>
      </c>
      <c r="J2" t="s">
        <v>88</v>
      </c>
      <c r="K2" t="s">
        <v>89</v>
      </c>
      <c r="L2" t="s">
        <v>90</v>
      </c>
      <c r="M2" t="s">
        <v>91</v>
      </c>
      <c r="N2" t="s">
        <v>92</v>
      </c>
      <c r="O2" t="s">
        <v>93</v>
      </c>
      <c r="P2" t="s">
        <v>94</v>
      </c>
      <c r="Q2" t="s">
        <v>95</v>
      </c>
      <c r="R2" t="s">
        <v>96</v>
      </c>
      <c r="S2" t="s">
        <v>97</v>
      </c>
      <c r="T2" t="s">
        <v>98</v>
      </c>
      <c r="U2" t="s">
        <v>99</v>
      </c>
      <c r="V2" t="s">
        <v>100</v>
      </c>
      <c r="W2" t="s">
        <v>101</v>
      </c>
      <c r="X2" t="s">
        <v>102</v>
      </c>
      <c r="Y2" t="s">
        <v>103</v>
      </c>
      <c r="Z2" t="s">
        <v>104</v>
      </c>
      <c r="AA2" t="s">
        <v>105</v>
      </c>
      <c r="AB2" t="s">
        <v>106</v>
      </c>
    </row>
    <row r="5" spans="1:28" x14ac:dyDescent="0.25">
      <c r="A5" t="s">
        <v>108</v>
      </c>
    </row>
    <row r="6" spans="1:28" x14ac:dyDescent="0.25">
      <c r="A6" t="s">
        <v>109</v>
      </c>
      <c r="B6">
        <v>1</v>
      </c>
      <c r="C6">
        <v>2</v>
      </c>
      <c r="D6">
        <v>3</v>
      </c>
      <c r="E6">
        <v>1</v>
      </c>
      <c r="F6">
        <v>1</v>
      </c>
      <c r="G6">
        <v>2</v>
      </c>
      <c r="H6">
        <v>2</v>
      </c>
      <c r="I6">
        <v>2</v>
      </c>
      <c r="J6">
        <v>1</v>
      </c>
      <c r="K6">
        <v>1</v>
      </c>
      <c r="L6">
        <v>2</v>
      </c>
      <c r="M6">
        <v>3</v>
      </c>
      <c r="N6">
        <v>2</v>
      </c>
      <c r="O6">
        <v>3</v>
      </c>
      <c r="P6">
        <v>3</v>
      </c>
      <c r="Q6">
        <v>1</v>
      </c>
      <c r="R6">
        <v>2</v>
      </c>
      <c r="S6">
        <v>2</v>
      </c>
      <c r="T6">
        <v>0</v>
      </c>
      <c r="U6">
        <v>1</v>
      </c>
      <c r="V6">
        <v>2</v>
      </c>
      <c r="W6">
        <v>2</v>
      </c>
      <c r="X6">
        <v>1</v>
      </c>
      <c r="Y6">
        <v>1</v>
      </c>
      <c r="Z6">
        <v>2</v>
      </c>
      <c r="AA6">
        <v>1</v>
      </c>
      <c r="AB6">
        <v>2</v>
      </c>
    </row>
    <row r="7" spans="1:28" x14ac:dyDescent="0.25">
      <c r="A7" t="s">
        <v>110</v>
      </c>
      <c r="B7">
        <v>2</v>
      </c>
      <c r="C7">
        <v>2</v>
      </c>
      <c r="D7">
        <v>3</v>
      </c>
      <c r="E7">
        <v>1</v>
      </c>
      <c r="F7">
        <v>0</v>
      </c>
      <c r="G7">
        <v>2</v>
      </c>
      <c r="H7">
        <v>1</v>
      </c>
      <c r="I7">
        <v>2</v>
      </c>
      <c r="J7">
        <v>1</v>
      </c>
      <c r="K7">
        <v>1</v>
      </c>
      <c r="L7">
        <v>3</v>
      </c>
      <c r="M7">
        <v>0</v>
      </c>
      <c r="N7">
        <v>3</v>
      </c>
      <c r="O7">
        <v>4</v>
      </c>
      <c r="P7">
        <v>3</v>
      </c>
      <c r="Q7">
        <v>3</v>
      </c>
      <c r="R7">
        <v>2</v>
      </c>
      <c r="S7">
        <v>2</v>
      </c>
      <c r="T7">
        <v>1</v>
      </c>
      <c r="U7">
        <v>2</v>
      </c>
      <c r="V7">
        <v>3</v>
      </c>
      <c r="W7">
        <v>2</v>
      </c>
      <c r="X7">
        <v>2</v>
      </c>
      <c r="Y7">
        <v>1</v>
      </c>
      <c r="Z7">
        <v>3</v>
      </c>
      <c r="AA7">
        <v>2</v>
      </c>
      <c r="AB7">
        <v>2</v>
      </c>
    </row>
    <row r="8" spans="1:28" x14ac:dyDescent="0.25">
      <c r="A8" t="s">
        <v>111</v>
      </c>
      <c r="B8">
        <v>1</v>
      </c>
      <c r="C8">
        <v>1</v>
      </c>
      <c r="D8">
        <v>4</v>
      </c>
      <c r="E8">
        <v>0</v>
      </c>
      <c r="F8">
        <v>1</v>
      </c>
      <c r="G8">
        <v>1</v>
      </c>
      <c r="H8">
        <v>2</v>
      </c>
      <c r="I8">
        <v>0</v>
      </c>
      <c r="J8">
        <v>1</v>
      </c>
      <c r="K8">
        <v>3</v>
      </c>
      <c r="L8">
        <v>3</v>
      </c>
      <c r="M8">
        <v>0</v>
      </c>
      <c r="N8">
        <v>2</v>
      </c>
      <c r="O8">
        <v>0</v>
      </c>
      <c r="P8">
        <v>1</v>
      </c>
      <c r="Q8">
        <v>0</v>
      </c>
      <c r="R8">
        <v>2</v>
      </c>
      <c r="S8">
        <v>1</v>
      </c>
      <c r="T8">
        <v>0</v>
      </c>
      <c r="U8">
        <v>2</v>
      </c>
      <c r="V8">
        <v>2</v>
      </c>
      <c r="W8">
        <v>3</v>
      </c>
      <c r="X8">
        <v>1</v>
      </c>
      <c r="Y8">
        <v>1</v>
      </c>
      <c r="Z8">
        <v>2</v>
      </c>
      <c r="AA8">
        <v>1</v>
      </c>
      <c r="AB8">
        <v>1</v>
      </c>
    </row>
    <row r="9" spans="1:28" x14ac:dyDescent="0.25">
      <c r="A9" t="s">
        <v>112</v>
      </c>
      <c r="B9">
        <v>1</v>
      </c>
      <c r="C9">
        <v>1</v>
      </c>
      <c r="D9">
        <v>4</v>
      </c>
      <c r="E9">
        <v>0</v>
      </c>
      <c r="F9">
        <v>0</v>
      </c>
      <c r="G9">
        <v>1</v>
      </c>
      <c r="H9">
        <v>1</v>
      </c>
      <c r="I9">
        <v>1</v>
      </c>
      <c r="J9">
        <v>1</v>
      </c>
      <c r="K9">
        <v>1</v>
      </c>
      <c r="L9">
        <v>3</v>
      </c>
      <c r="M9">
        <v>1</v>
      </c>
      <c r="N9">
        <v>1</v>
      </c>
      <c r="O9">
        <v>1</v>
      </c>
      <c r="P9">
        <v>1</v>
      </c>
      <c r="Q9">
        <v>1</v>
      </c>
      <c r="R9">
        <v>2</v>
      </c>
      <c r="S9">
        <v>1</v>
      </c>
      <c r="T9">
        <v>0</v>
      </c>
      <c r="U9">
        <v>1</v>
      </c>
      <c r="V9">
        <v>2</v>
      </c>
      <c r="W9">
        <v>2</v>
      </c>
      <c r="X9">
        <v>1</v>
      </c>
      <c r="Y9">
        <v>1</v>
      </c>
      <c r="Z9">
        <v>3</v>
      </c>
      <c r="AA9">
        <v>1</v>
      </c>
      <c r="AB9">
        <v>1</v>
      </c>
    </row>
    <row r="10" spans="1:28" x14ac:dyDescent="0.25">
      <c r="A10" t="s">
        <v>113</v>
      </c>
      <c r="B10">
        <v>1</v>
      </c>
      <c r="C10">
        <v>2</v>
      </c>
      <c r="D10">
        <v>3</v>
      </c>
      <c r="E10">
        <v>0</v>
      </c>
      <c r="F10">
        <v>0</v>
      </c>
      <c r="G10">
        <v>2</v>
      </c>
      <c r="H10">
        <v>0</v>
      </c>
      <c r="I10">
        <v>3</v>
      </c>
      <c r="J10">
        <v>1</v>
      </c>
      <c r="K10">
        <v>2</v>
      </c>
      <c r="L10">
        <v>2</v>
      </c>
      <c r="M10">
        <v>2</v>
      </c>
      <c r="N10">
        <v>1</v>
      </c>
      <c r="O10">
        <v>2</v>
      </c>
      <c r="P10">
        <v>2</v>
      </c>
      <c r="Q10">
        <v>1</v>
      </c>
      <c r="R10">
        <v>3</v>
      </c>
      <c r="S10">
        <v>1</v>
      </c>
      <c r="T10">
        <v>0</v>
      </c>
      <c r="U10">
        <v>2</v>
      </c>
      <c r="V10">
        <v>2</v>
      </c>
      <c r="W10">
        <v>2</v>
      </c>
      <c r="X10">
        <v>1</v>
      </c>
      <c r="Y10">
        <v>1</v>
      </c>
      <c r="Z10">
        <v>2</v>
      </c>
      <c r="AA10">
        <v>2</v>
      </c>
      <c r="AB10">
        <v>3</v>
      </c>
    </row>
    <row r="11" spans="1:28" x14ac:dyDescent="0.25">
      <c r="A11" t="s">
        <v>114</v>
      </c>
    </row>
    <row r="12" spans="1:28" x14ac:dyDescent="0.25">
      <c r="A12" t="s">
        <v>115</v>
      </c>
      <c r="B12">
        <v>2</v>
      </c>
      <c r="C12">
        <v>3</v>
      </c>
      <c r="D12">
        <v>3</v>
      </c>
      <c r="E12">
        <v>1</v>
      </c>
      <c r="F12">
        <v>0</v>
      </c>
      <c r="G12">
        <v>2</v>
      </c>
      <c r="H12">
        <v>1</v>
      </c>
      <c r="I12">
        <v>2</v>
      </c>
      <c r="J12">
        <v>0</v>
      </c>
      <c r="K12">
        <v>2</v>
      </c>
      <c r="L12">
        <v>2</v>
      </c>
      <c r="M12">
        <v>1</v>
      </c>
      <c r="N12">
        <v>1</v>
      </c>
      <c r="O12">
        <v>3</v>
      </c>
      <c r="P12">
        <v>3</v>
      </c>
      <c r="Q12">
        <v>1</v>
      </c>
      <c r="R12">
        <v>2</v>
      </c>
      <c r="S12">
        <v>3</v>
      </c>
      <c r="T12">
        <v>1</v>
      </c>
      <c r="U12">
        <v>2</v>
      </c>
      <c r="V12">
        <v>1</v>
      </c>
      <c r="W12">
        <v>3</v>
      </c>
      <c r="X12">
        <v>2</v>
      </c>
      <c r="Y12">
        <v>1</v>
      </c>
      <c r="Z12">
        <v>3</v>
      </c>
      <c r="AA12">
        <v>1</v>
      </c>
      <c r="AB12">
        <v>3</v>
      </c>
    </row>
    <row r="13" spans="1:28" x14ac:dyDescent="0.25">
      <c r="A13" t="s">
        <v>116</v>
      </c>
      <c r="B13">
        <v>2</v>
      </c>
      <c r="C13">
        <v>3</v>
      </c>
      <c r="D13">
        <v>3</v>
      </c>
      <c r="E13">
        <v>1</v>
      </c>
      <c r="F13">
        <v>1</v>
      </c>
      <c r="G13">
        <v>2</v>
      </c>
      <c r="H13">
        <v>1</v>
      </c>
      <c r="I13">
        <v>2</v>
      </c>
      <c r="J13">
        <v>0</v>
      </c>
      <c r="K13">
        <v>2</v>
      </c>
      <c r="L13">
        <v>2</v>
      </c>
      <c r="M13">
        <v>1</v>
      </c>
      <c r="N13">
        <v>1</v>
      </c>
      <c r="O13">
        <v>3</v>
      </c>
      <c r="P13">
        <v>3</v>
      </c>
      <c r="Q13">
        <v>2</v>
      </c>
      <c r="R13">
        <v>3</v>
      </c>
      <c r="S13">
        <v>2</v>
      </c>
      <c r="T13">
        <v>1</v>
      </c>
      <c r="U13">
        <v>1</v>
      </c>
      <c r="V13">
        <v>2</v>
      </c>
      <c r="W13">
        <v>3</v>
      </c>
      <c r="X13">
        <v>2</v>
      </c>
      <c r="Y13">
        <v>1</v>
      </c>
      <c r="Z13">
        <v>3</v>
      </c>
      <c r="AA13">
        <v>1</v>
      </c>
      <c r="AB13">
        <v>1</v>
      </c>
    </row>
    <row r="14" spans="1:28" x14ac:dyDescent="0.25">
      <c r="A14" t="s">
        <v>117</v>
      </c>
    </row>
    <row r="15" spans="1:28" x14ac:dyDescent="0.25">
      <c r="A15" t="s">
        <v>118</v>
      </c>
      <c r="B15">
        <v>1</v>
      </c>
      <c r="C15">
        <v>1</v>
      </c>
      <c r="D15">
        <v>4</v>
      </c>
      <c r="E15">
        <v>1</v>
      </c>
      <c r="F15">
        <v>0</v>
      </c>
      <c r="G15">
        <v>2</v>
      </c>
      <c r="H15">
        <v>1</v>
      </c>
      <c r="I15">
        <v>2</v>
      </c>
      <c r="J15">
        <v>0</v>
      </c>
      <c r="K15">
        <v>1</v>
      </c>
      <c r="L15">
        <v>3</v>
      </c>
      <c r="M15">
        <v>1</v>
      </c>
      <c r="N15">
        <v>2</v>
      </c>
      <c r="O15">
        <v>4</v>
      </c>
      <c r="P15">
        <v>3</v>
      </c>
      <c r="Q15">
        <v>3</v>
      </c>
      <c r="R15">
        <v>2</v>
      </c>
      <c r="S15">
        <v>2</v>
      </c>
      <c r="T15">
        <v>0</v>
      </c>
      <c r="U15">
        <v>2</v>
      </c>
      <c r="V15">
        <v>2</v>
      </c>
      <c r="W15">
        <v>2</v>
      </c>
      <c r="X15">
        <v>1</v>
      </c>
      <c r="Y15">
        <v>1</v>
      </c>
      <c r="Z15">
        <v>4</v>
      </c>
      <c r="AA15">
        <v>2</v>
      </c>
      <c r="AB15">
        <v>2</v>
      </c>
    </row>
    <row r="16" spans="1:28" x14ac:dyDescent="0.25">
      <c r="A16" t="s">
        <v>119</v>
      </c>
      <c r="B16">
        <v>1</v>
      </c>
      <c r="C16">
        <v>2</v>
      </c>
      <c r="D16">
        <v>4</v>
      </c>
      <c r="E16">
        <v>1</v>
      </c>
      <c r="F16">
        <v>0</v>
      </c>
      <c r="G16">
        <v>2</v>
      </c>
      <c r="H16">
        <v>1</v>
      </c>
      <c r="I16">
        <v>2</v>
      </c>
      <c r="J16">
        <v>0</v>
      </c>
      <c r="K16">
        <v>1</v>
      </c>
      <c r="L16">
        <v>3</v>
      </c>
      <c r="M16">
        <v>1</v>
      </c>
      <c r="N16">
        <v>2</v>
      </c>
      <c r="O16">
        <v>4</v>
      </c>
      <c r="P16">
        <v>3</v>
      </c>
      <c r="Q16">
        <v>3</v>
      </c>
      <c r="R16">
        <v>2</v>
      </c>
      <c r="S16">
        <v>2</v>
      </c>
      <c r="T16">
        <v>1</v>
      </c>
      <c r="U16">
        <v>2</v>
      </c>
      <c r="V16">
        <v>1</v>
      </c>
      <c r="W16">
        <v>3</v>
      </c>
      <c r="X16">
        <v>1</v>
      </c>
      <c r="Y16">
        <v>1</v>
      </c>
      <c r="Z16">
        <v>4</v>
      </c>
      <c r="AA16">
        <v>2</v>
      </c>
      <c r="AB16">
        <v>1</v>
      </c>
    </row>
    <row r="17" spans="1:28" x14ac:dyDescent="0.25">
      <c r="A17" t="s">
        <v>120</v>
      </c>
      <c r="B17">
        <v>1</v>
      </c>
      <c r="C17">
        <v>2</v>
      </c>
      <c r="D17">
        <v>3</v>
      </c>
      <c r="E17">
        <v>1</v>
      </c>
      <c r="F17">
        <v>1</v>
      </c>
      <c r="G17">
        <v>2</v>
      </c>
      <c r="H17">
        <v>1</v>
      </c>
      <c r="I17">
        <v>2</v>
      </c>
      <c r="J17">
        <v>0</v>
      </c>
      <c r="K17">
        <v>1</v>
      </c>
      <c r="L17">
        <v>4</v>
      </c>
      <c r="M17">
        <v>1</v>
      </c>
      <c r="N17">
        <v>1</v>
      </c>
      <c r="O17">
        <v>3</v>
      </c>
      <c r="P17">
        <v>2</v>
      </c>
      <c r="Q17">
        <v>3</v>
      </c>
      <c r="R17">
        <v>2</v>
      </c>
      <c r="S17">
        <v>2</v>
      </c>
      <c r="T17">
        <v>1</v>
      </c>
      <c r="U17">
        <v>2</v>
      </c>
      <c r="V17">
        <v>2</v>
      </c>
      <c r="W17">
        <v>3</v>
      </c>
      <c r="X17">
        <v>1</v>
      </c>
      <c r="Y17">
        <v>1</v>
      </c>
      <c r="Z17">
        <v>3</v>
      </c>
      <c r="AA17">
        <v>2</v>
      </c>
      <c r="AB17">
        <v>1</v>
      </c>
    </row>
    <row r="18" spans="1:28" x14ac:dyDescent="0.25">
      <c r="A18" t="s">
        <v>121</v>
      </c>
      <c r="B18">
        <v>0</v>
      </c>
      <c r="C18">
        <v>1</v>
      </c>
      <c r="D18">
        <v>3</v>
      </c>
      <c r="E18">
        <v>0</v>
      </c>
      <c r="F18">
        <v>0</v>
      </c>
      <c r="G18">
        <v>2</v>
      </c>
      <c r="H18">
        <v>0</v>
      </c>
      <c r="I18">
        <v>2</v>
      </c>
      <c r="J18">
        <v>0</v>
      </c>
      <c r="K18">
        <v>2</v>
      </c>
      <c r="L18">
        <v>2</v>
      </c>
      <c r="M18">
        <v>2</v>
      </c>
      <c r="N18">
        <v>1</v>
      </c>
      <c r="O18">
        <v>2</v>
      </c>
      <c r="P18">
        <v>2</v>
      </c>
      <c r="Q18">
        <v>1</v>
      </c>
      <c r="R18">
        <v>3</v>
      </c>
      <c r="S18">
        <v>2</v>
      </c>
      <c r="T18">
        <v>0</v>
      </c>
      <c r="U18">
        <v>1</v>
      </c>
      <c r="V18">
        <v>2</v>
      </c>
      <c r="W18">
        <v>2</v>
      </c>
      <c r="X18">
        <v>1</v>
      </c>
      <c r="Y18">
        <v>1</v>
      </c>
      <c r="Z18">
        <v>2</v>
      </c>
      <c r="AA18">
        <v>2</v>
      </c>
      <c r="AB18">
        <v>3</v>
      </c>
    </row>
    <row r="19" spans="1:28" x14ac:dyDescent="0.25">
      <c r="A19" t="s">
        <v>122</v>
      </c>
      <c r="B19">
        <v>2</v>
      </c>
      <c r="C19">
        <v>2</v>
      </c>
      <c r="D19">
        <v>3</v>
      </c>
      <c r="E19">
        <v>1</v>
      </c>
      <c r="F19">
        <v>1</v>
      </c>
      <c r="G19">
        <v>2</v>
      </c>
      <c r="H19">
        <v>1</v>
      </c>
      <c r="I19">
        <v>3</v>
      </c>
      <c r="J19">
        <v>0</v>
      </c>
      <c r="K19">
        <v>3</v>
      </c>
      <c r="L19">
        <v>2</v>
      </c>
      <c r="M19">
        <v>2</v>
      </c>
      <c r="N19">
        <v>2</v>
      </c>
      <c r="O19">
        <v>3</v>
      </c>
      <c r="P19">
        <v>1</v>
      </c>
      <c r="Q19">
        <v>3</v>
      </c>
      <c r="R19">
        <v>3</v>
      </c>
      <c r="S19">
        <v>4</v>
      </c>
      <c r="T19">
        <v>0</v>
      </c>
      <c r="U19">
        <v>2</v>
      </c>
      <c r="V19">
        <v>2</v>
      </c>
      <c r="W19">
        <v>3</v>
      </c>
      <c r="X19">
        <v>1</v>
      </c>
      <c r="Y19">
        <v>1</v>
      </c>
      <c r="Z19">
        <v>3</v>
      </c>
      <c r="AA19">
        <v>2</v>
      </c>
      <c r="AB19">
        <v>3</v>
      </c>
    </row>
    <row r="20" spans="1:28" x14ac:dyDescent="0.25">
      <c r="A20" t="s">
        <v>123</v>
      </c>
      <c r="B20">
        <v>1</v>
      </c>
      <c r="C20">
        <v>1</v>
      </c>
      <c r="D20">
        <v>3</v>
      </c>
      <c r="E20">
        <v>0</v>
      </c>
      <c r="F20">
        <v>0</v>
      </c>
      <c r="G20">
        <v>2</v>
      </c>
      <c r="H20">
        <v>1</v>
      </c>
      <c r="I20">
        <v>2</v>
      </c>
      <c r="J20">
        <v>0</v>
      </c>
      <c r="K20">
        <v>1</v>
      </c>
      <c r="L20">
        <v>2</v>
      </c>
      <c r="M20">
        <v>3</v>
      </c>
      <c r="N20">
        <v>1</v>
      </c>
      <c r="O20">
        <v>1</v>
      </c>
      <c r="P20">
        <v>3</v>
      </c>
      <c r="Q20">
        <v>2</v>
      </c>
      <c r="R20">
        <v>2</v>
      </c>
      <c r="S20">
        <v>2</v>
      </c>
      <c r="T20">
        <v>0</v>
      </c>
      <c r="U20">
        <v>1</v>
      </c>
      <c r="V20">
        <v>2</v>
      </c>
      <c r="W20">
        <v>2</v>
      </c>
      <c r="X20">
        <v>0</v>
      </c>
      <c r="Y20">
        <v>1</v>
      </c>
      <c r="Z20">
        <v>2</v>
      </c>
      <c r="AA20">
        <v>1</v>
      </c>
      <c r="AB20">
        <v>1</v>
      </c>
    </row>
    <row r="21" spans="1:28" x14ac:dyDescent="0.25">
      <c r="A21" t="s">
        <v>124</v>
      </c>
      <c r="B21">
        <v>2</v>
      </c>
      <c r="C21">
        <v>1</v>
      </c>
      <c r="D21">
        <v>3</v>
      </c>
      <c r="E21">
        <v>1</v>
      </c>
      <c r="F21">
        <v>1</v>
      </c>
      <c r="G21">
        <v>2</v>
      </c>
      <c r="H21">
        <v>0</v>
      </c>
      <c r="I21">
        <v>3</v>
      </c>
      <c r="J21">
        <v>0</v>
      </c>
      <c r="K21">
        <v>2</v>
      </c>
      <c r="L21">
        <v>4</v>
      </c>
      <c r="M21">
        <v>2</v>
      </c>
      <c r="N21">
        <v>1</v>
      </c>
      <c r="O21">
        <v>4</v>
      </c>
      <c r="P21">
        <v>3</v>
      </c>
      <c r="Q21">
        <v>3</v>
      </c>
      <c r="R21">
        <v>1</v>
      </c>
      <c r="S21">
        <v>2</v>
      </c>
      <c r="T21">
        <v>2</v>
      </c>
      <c r="U21">
        <v>2</v>
      </c>
      <c r="V21">
        <v>2</v>
      </c>
      <c r="W21">
        <v>4</v>
      </c>
      <c r="X21">
        <v>1</v>
      </c>
      <c r="Y21">
        <v>1</v>
      </c>
      <c r="Z21">
        <v>2</v>
      </c>
      <c r="AA21">
        <v>2</v>
      </c>
      <c r="AB21">
        <v>2</v>
      </c>
    </row>
    <row r="22" spans="1:28" x14ac:dyDescent="0.25">
      <c r="A22" t="s">
        <v>125</v>
      </c>
      <c r="B22">
        <v>2</v>
      </c>
      <c r="C22">
        <v>1</v>
      </c>
      <c r="D22">
        <v>3</v>
      </c>
      <c r="E22">
        <v>1</v>
      </c>
      <c r="F22">
        <v>0</v>
      </c>
      <c r="G22">
        <v>3</v>
      </c>
      <c r="H22">
        <v>0</v>
      </c>
      <c r="I22">
        <v>2</v>
      </c>
      <c r="J22">
        <v>0</v>
      </c>
      <c r="K22">
        <v>1</v>
      </c>
      <c r="L22">
        <v>3</v>
      </c>
      <c r="M22">
        <v>2</v>
      </c>
      <c r="N22">
        <v>1</v>
      </c>
      <c r="O22">
        <v>2</v>
      </c>
      <c r="P22">
        <v>3</v>
      </c>
      <c r="Q22">
        <v>1</v>
      </c>
      <c r="R22">
        <v>1</v>
      </c>
      <c r="S22">
        <v>2</v>
      </c>
      <c r="T22">
        <v>0</v>
      </c>
      <c r="U22">
        <v>1</v>
      </c>
      <c r="V22">
        <v>2</v>
      </c>
      <c r="W22">
        <v>3</v>
      </c>
      <c r="X22">
        <v>1</v>
      </c>
      <c r="Y22">
        <v>1</v>
      </c>
      <c r="Z22">
        <v>3</v>
      </c>
      <c r="AA22">
        <v>2</v>
      </c>
      <c r="AB22">
        <v>2</v>
      </c>
    </row>
    <row r="23" spans="1:28" x14ac:dyDescent="0.25">
      <c r="A23" t="s">
        <v>126</v>
      </c>
      <c r="B23">
        <v>1</v>
      </c>
      <c r="C23">
        <v>1</v>
      </c>
      <c r="D23">
        <v>1</v>
      </c>
      <c r="E23">
        <v>0</v>
      </c>
      <c r="F23">
        <v>1</v>
      </c>
      <c r="G23">
        <v>1</v>
      </c>
      <c r="H23">
        <v>0</v>
      </c>
      <c r="I23">
        <v>2</v>
      </c>
      <c r="J23">
        <v>0</v>
      </c>
      <c r="K23">
        <v>3</v>
      </c>
      <c r="L23">
        <v>1</v>
      </c>
      <c r="M23">
        <v>1</v>
      </c>
      <c r="N23">
        <v>1</v>
      </c>
      <c r="O23">
        <v>4</v>
      </c>
      <c r="P23">
        <v>3</v>
      </c>
      <c r="Q23">
        <v>2</v>
      </c>
      <c r="R23">
        <v>1</v>
      </c>
      <c r="S23">
        <v>3</v>
      </c>
      <c r="T23">
        <v>2</v>
      </c>
      <c r="U23">
        <v>2</v>
      </c>
      <c r="V23">
        <v>1</v>
      </c>
      <c r="W23">
        <v>3</v>
      </c>
      <c r="X23">
        <v>1</v>
      </c>
      <c r="Y23">
        <v>1</v>
      </c>
      <c r="Z23">
        <v>2</v>
      </c>
      <c r="AA23">
        <v>1</v>
      </c>
      <c r="AB23">
        <v>3</v>
      </c>
    </row>
    <row r="24" spans="1:28" x14ac:dyDescent="0.25">
      <c r="A24" t="s">
        <v>127</v>
      </c>
      <c r="B24">
        <v>1</v>
      </c>
      <c r="C24">
        <v>1</v>
      </c>
      <c r="D24">
        <v>1</v>
      </c>
      <c r="E24">
        <v>1</v>
      </c>
      <c r="F24">
        <v>1</v>
      </c>
      <c r="G24">
        <v>2</v>
      </c>
      <c r="H24">
        <v>1</v>
      </c>
      <c r="I24">
        <v>2</v>
      </c>
      <c r="J24">
        <v>0</v>
      </c>
      <c r="K24">
        <v>2</v>
      </c>
      <c r="L24">
        <v>3</v>
      </c>
      <c r="M24">
        <v>1</v>
      </c>
      <c r="N24">
        <v>1</v>
      </c>
      <c r="O24">
        <v>0</v>
      </c>
      <c r="P24">
        <v>2</v>
      </c>
      <c r="Q24">
        <v>1</v>
      </c>
      <c r="R24">
        <v>1</v>
      </c>
      <c r="S24">
        <v>3</v>
      </c>
      <c r="T24">
        <v>0</v>
      </c>
      <c r="U24">
        <v>2</v>
      </c>
      <c r="V24">
        <v>2</v>
      </c>
      <c r="W24">
        <v>2</v>
      </c>
      <c r="X24">
        <v>2</v>
      </c>
      <c r="Y24">
        <v>1</v>
      </c>
      <c r="Z24">
        <v>2</v>
      </c>
      <c r="AA24">
        <v>2</v>
      </c>
      <c r="AB24">
        <v>2</v>
      </c>
    </row>
    <row r="25" spans="1:28" x14ac:dyDescent="0.25">
      <c r="A25" t="s">
        <v>128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0</v>
      </c>
      <c r="I25">
        <v>2</v>
      </c>
      <c r="J25">
        <v>0</v>
      </c>
      <c r="K25">
        <v>3</v>
      </c>
      <c r="L25">
        <v>1</v>
      </c>
      <c r="M25">
        <v>1</v>
      </c>
      <c r="N25">
        <v>1</v>
      </c>
      <c r="O25">
        <v>4</v>
      </c>
      <c r="P25">
        <v>1</v>
      </c>
      <c r="Q25">
        <v>2</v>
      </c>
      <c r="R25">
        <v>1</v>
      </c>
      <c r="S25">
        <v>3</v>
      </c>
      <c r="T25">
        <v>1</v>
      </c>
      <c r="U25">
        <v>2</v>
      </c>
      <c r="V25">
        <v>2</v>
      </c>
      <c r="W25">
        <v>2</v>
      </c>
      <c r="X25">
        <v>1</v>
      </c>
      <c r="Y25">
        <v>1</v>
      </c>
      <c r="Z25">
        <v>2</v>
      </c>
      <c r="AA25">
        <v>1</v>
      </c>
      <c r="AB25">
        <v>3</v>
      </c>
    </row>
    <row r="26" spans="1:28" x14ac:dyDescent="0.25">
      <c r="A26" t="s">
        <v>129</v>
      </c>
      <c r="B26">
        <v>1</v>
      </c>
      <c r="C26">
        <v>1</v>
      </c>
      <c r="D26">
        <v>4</v>
      </c>
      <c r="E26">
        <v>0</v>
      </c>
      <c r="F26">
        <v>0</v>
      </c>
      <c r="G26">
        <v>1</v>
      </c>
      <c r="H26">
        <v>1</v>
      </c>
      <c r="I26">
        <v>1</v>
      </c>
      <c r="J26">
        <v>0</v>
      </c>
      <c r="K26">
        <v>2</v>
      </c>
      <c r="L26">
        <v>3</v>
      </c>
      <c r="M26">
        <v>1</v>
      </c>
      <c r="N26">
        <v>2</v>
      </c>
      <c r="O26">
        <v>1</v>
      </c>
      <c r="P26">
        <v>1</v>
      </c>
      <c r="Q26">
        <v>1</v>
      </c>
      <c r="R26">
        <v>2</v>
      </c>
      <c r="S26">
        <v>2</v>
      </c>
      <c r="T26">
        <v>2</v>
      </c>
      <c r="U26">
        <v>1</v>
      </c>
      <c r="V26">
        <v>2</v>
      </c>
      <c r="W26">
        <v>2</v>
      </c>
      <c r="X26">
        <v>1</v>
      </c>
      <c r="Y26">
        <v>1</v>
      </c>
      <c r="Z26">
        <v>3</v>
      </c>
      <c r="AA26">
        <v>1</v>
      </c>
      <c r="AB26">
        <v>1</v>
      </c>
    </row>
    <row r="27" spans="1:28" x14ac:dyDescent="0.25">
      <c r="A27" t="s">
        <v>130</v>
      </c>
      <c r="B27">
        <v>1</v>
      </c>
      <c r="C27">
        <v>2</v>
      </c>
      <c r="D27">
        <v>0</v>
      </c>
      <c r="E27">
        <v>1</v>
      </c>
      <c r="F27">
        <v>0</v>
      </c>
      <c r="G27">
        <v>2</v>
      </c>
      <c r="H27">
        <v>0</v>
      </c>
      <c r="I27">
        <v>3</v>
      </c>
      <c r="J27">
        <v>0</v>
      </c>
      <c r="K27">
        <v>3</v>
      </c>
      <c r="L27">
        <v>4</v>
      </c>
      <c r="M27">
        <v>1</v>
      </c>
      <c r="N27">
        <v>2</v>
      </c>
      <c r="O27">
        <v>2</v>
      </c>
      <c r="P27">
        <v>3</v>
      </c>
      <c r="Q27">
        <v>2</v>
      </c>
      <c r="R27">
        <v>1</v>
      </c>
      <c r="S27">
        <v>1</v>
      </c>
      <c r="T27">
        <v>3</v>
      </c>
      <c r="U27">
        <v>2</v>
      </c>
      <c r="V27">
        <v>1</v>
      </c>
      <c r="W27">
        <v>0</v>
      </c>
      <c r="X27">
        <v>1</v>
      </c>
      <c r="Y27">
        <v>0</v>
      </c>
      <c r="Z27">
        <v>3</v>
      </c>
      <c r="AA27">
        <v>1</v>
      </c>
      <c r="AB27">
        <v>2</v>
      </c>
    </row>
    <row r="28" spans="1:28" x14ac:dyDescent="0.25">
      <c r="A28" t="s">
        <v>131</v>
      </c>
      <c r="B28">
        <v>1</v>
      </c>
      <c r="C28">
        <v>1</v>
      </c>
      <c r="D28">
        <v>0</v>
      </c>
      <c r="E28">
        <v>0</v>
      </c>
      <c r="F28">
        <v>0</v>
      </c>
      <c r="G28">
        <v>1</v>
      </c>
      <c r="H28">
        <v>1</v>
      </c>
      <c r="I28">
        <v>1</v>
      </c>
      <c r="J28">
        <v>0</v>
      </c>
      <c r="K28">
        <v>2</v>
      </c>
      <c r="L28">
        <v>2</v>
      </c>
      <c r="M28">
        <v>1</v>
      </c>
      <c r="N28">
        <v>1</v>
      </c>
      <c r="O28">
        <v>2</v>
      </c>
      <c r="P28">
        <v>1</v>
      </c>
      <c r="Q28">
        <v>1</v>
      </c>
      <c r="R28">
        <v>1</v>
      </c>
      <c r="S28">
        <v>1</v>
      </c>
      <c r="T28">
        <v>2</v>
      </c>
      <c r="U28">
        <v>1</v>
      </c>
      <c r="V28">
        <v>1</v>
      </c>
      <c r="W28">
        <v>2</v>
      </c>
      <c r="X28">
        <v>1</v>
      </c>
      <c r="Y28">
        <v>1</v>
      </c>
      <c r="Z28">
        <v>2</v>
      </c>
      <c r="AA28">
        <v>1</v>
      </c>
      <c r="AB28">
        <v>1</v>
      </c>
    </row>
    <row r="29" spans="1:28" x14ac:dyDescent="0.25">
      <c r="A29" t="s">
        <v>132</v>
      </c>
      <c r="B29">
        <v>1</v>
      </c>
      <c r="C29">
        <v>1</v>
      </c>
      <c r="D29">
        <v>2</v>
      </c>
      <c r="E29">
        <v>1</v>
      </c>
      <c r="F29">
        <v>1</v>
      </c>
      <c r="G29">
        <v>1</v>
      </c>
      <c r="H29">
        <v>0</v>
      </c>
      <c r="I29">
        <v>2</v>
      </c>
      <c r="J29">
        <v>0</v>
      </c>
      <c r="K29">
        <v>2</v>
      </c>
      <c r="L29">
        <v>2</v>
      </c>
      <c r="M29">
        <v>1</v>
      </c>
      <c r="N29">
        <v>0</v>
      </c>
      <c r="O29">
        <v>1</v>
      </c>
      <c r="P29">
        <v>4</v>
      </c>
      <c r="Q29">
        <v>1</v>
      </c>
      <c r="R29">
        <v>1</v>
      </c>
      <c r="S29">
        <v>1</v>
      </c>
      <c r="T29">
        <v>0</v>
      </c>
      <c r="U29">
        <v>2</v>
      </c>
      <c r="V29">
        <v>1</v>
      </c>
      <c r="W29">
        <v>2</v>
      </c>
      <c r="X29">
        <v>1</v>
      </c>
      <c r="Y29">
        <v>1</v>
      </c>
      <c r="Z29">
        <v>2</v>
      </c>
      <c r="AA29">
        <v>1</v>
      </c>
      <c r="AB29">
        <v>1</v>
      </c>
    </row>
    <row r="30" spans="1:28" x14ac:dyDescent="0.25">
      <c r="A30" t="s">
        <v>133</v>
      </c>
      <c r="B30">
        <v>2</v>
      </c>
      <c r="C30">
        <v>2</v>
      </c>
      <c r="D30">
        <v>3</v>
      </c>
      <c r="E30">
        <v>1</v>
      </c>
      <c r="F30">
        <v>1</v>
      </c>
      <c r="G30">
        <v>2</v>
      </c>
      <c r="H30">
        <v>1</v>
      </c>
      <c r="I30">
        <v>3</v>
      </c>
      <c r="J30">
        <v>0</v>
      </c>
      <c r="K30">
        <v>3</v>
      </c>
      <c r="L30">
        <v>2</v>
      </c>
      <c r="M30">
        <v>2</v>
      </c>
      <c r="N30">
        <v>2</v>
      </c>
      <c r="O30">
        <v>3</v>
      </c>
      <c r="P30">
        <v>4</v>
      </c>
      <c r="Q30">
        <v>2</v>
      </c>
      <c r="R30">
        <v>2</v>
      </c>
      <c r="S30">
        <v>3</v>
      </c>
      <c r="T30">
        <v>0</v>
      </c>
      <c r="U30">
        <v>2</v>
      </c>
      <c r="V30">
        <v>2</v>
      </c>
      <c r="W30">
        <v>3</v>
      </c>
      <c r="X30">
        <v>1</v>
      </c>
      <c r="Y30">
        <v>1</v>
      </c>
      <c r="Z30">
        <v>4</v>
      </c>
      <c r="AA30">
        <v>2</v>
      </c>
      <c r="AB30">
        <v>2</v>
      </c>
    </row>
    <row r="31" spans="1:28" x14ac:dyDescent="0.25">
      <c r="A31" t="s">
        <v>134</v>
      </c>
      <c r="B31">
        <v>1</v>
      </c>
      <c r="C31">
        <v>1</v>
      </c>
      <c r="D31">
        <v>2</v>
      </c>
      <c r="E31">
        <v>1</v>
      </c>
      <c r="F31">
        <v>0</v>
      </c>
      <c r="G31">
        <v>1</v>
      </c>
      <c r="H31">
        <v>1</v>
      </c>
      <c r="I31">
        <v>2</v>
      </c>
      <c r="J31">
        <v>0</v>
      </c>
      <c r="K31">
        <v>2</v>
      </c>
      <c r="L31">
        <v>1</v>
      </c>
      <c r="M31">
        <v>1</v>
      </c>
      <c r="N31">
        <v>1</v>
      </c>
      <c r="O31">
        <v>3</v>
      </c>
      <c r="P31">
        <v>2</v>
      </c>
      <c r="Q31">
        <v>2</v>
      </c>
      <c r="R31">
        <v>2</v>
      </c>
      <c r="S31">
        <v>1</v>
      </c>
      <c r="T31">
        <v>0</v>
      </c>
      <c r="U31">
        <v>1</v>
      </c>
      <c r="V31">
        <v>1</v>
      </c>
      <c r="W31">
        <v>2</v>
      </c>
      <c r="X31">
        <v>1</v>
      </c>
      <c r="Y31">
        <v>1</v>
      </c>
      <c r="Z31">
        <v>2</v>
      </c>
      <c r="AA31">
        <v>1</v>
      </c>
      <c r="AB31">
        <v>2</v>
      </c>
    </row>
    <row r="33" spans="1:28" x14ac:dyDescent="0.25">
      <c r="A33" t="s">
        <v>79</v>
      </c>
      <c r="B33">
        <f t="shared" ref="B33:AB33" si="0">SUM(B4:B31)</f>
        <v>30</v>
      </c>
      <c r="C33">
        <f t="shared" si="0"/>
        <v>36</v>
      </c>
      <c r="D33">
        <f t="shared" si="0"/>
        <v>63</v>
      </c>
      <c r="E33">
        <f t="shared" si="0"/>
        <v>16</v>
      </c>
      <c r="F33">
        <f t="shared" si="0"/>
        <v>11</v>
      </c>
      <c r="G33">
        <f t="shared" si="0"/>
        <v>41</v>
      </c>
      <c r="H33">
        <f t="shared" si="0"/>
        <v>18</v>
      </c>
      <c r="I33">
        <f t="shared" si="0"/>
        <v>48</v>
      </c>
      <c r="J33">
        <f t="shared" si="0"/>
        <v>5</v>
      </c>
      <c r="K33">
        <f t="shared" si="0"/>
        <v>46</v>
      </c>
      <c r="L33">
        <f t="shared" si="0"/>
        <v>59</v>
      </c>
      <c r="M33">
        <f t="shared" si="0"/>
        <v>32</v>
      </c>
      <c r="N33">
        <f t="shared" si="0"/>
        <v>33</v>
      </c>
      <c r="O33">
        <f t="shared" si="0"/>
        <v>59</v>
      </c>
      <c r="P33">
        <f t="shared" si="0"/>
        <v>57</v>
      </c>
      <c r="Q33">
        <f t="shared" si="0"/>
        <v>42</v>
      </c>
      <c r="R33">
        <f t="shared" si="0"/>
        <v>44</v>
      </c>
      <c r="S33">
        <f t="shared" si="0"/>
        <v>48</v>
      </c>
      <c r="T33">
        <f t="shared" si="0"/>
        <v>17</v>
      </c>
      <c r="U33">
        <f t="shared" si="0"/>
        <v>39</v>
      </c>
      <c r="V33">
        <f t="shared" si="0"/>
        <v>42</v>
      </c>
      <c r="W33">
        <f t="shared" si="0"/>
        <v>57</v>
      </c>
      <c r="X33">
        <f t="shared" si="0"/>
        <v>27</v>
      </c>
      <c r="Y33">
        <f t="shared" si="0"/>
        <v>23</v>
      </c>
      <c r="Z33">
        <f t="shared" si="0"/>
        <v>63</v>
      </c>
      <c r="AA33">
        <f t="shared" si="0"/>
        <v>35</v>
      </c>
      <c r="AB33">
        <f t="shared" si="0"/>
        <v>45</v>
      </c>
    </row>
    <row r="34" spans="1:28" x14ac:dyDescent="0.25">
      <c r="A34" t="s">
        <v>135</v>
      </c>
      <c r="B34">
        <v>41</v>
      </c>
      <c r="C34">
        <v>18</v>
      </c>
      <c r="D34">
        <v>65</v>
      </c>
      <c r="E34">
        <v>15</v>
      </c>
      <c r="F34">
        <v>28</v>
      </c>
      <c r="G34">
        <v>37</v>
      </c>
      <c r="H34">
        <v>35</v>
      </c>
      <c r="I34">
        <v>52</v>
      </c>
      <c r="J34">
        <v>3</v>
      </c>
      <c r="K34">
        <v>53</v>
      </c>
      <c r="L34">
        <v>61</v>
      </c>
      <c r="M34">
        <v>37</v>
      </c>
      <c r="N34">
        <v>28</v>
      </c>
      <c r="O34">
        <v>38</v>
      </c>
      <c r="P34">
        <v>60</v>
      </c>
      <c r="Q34">
        <v>30</v>
      </c>
      <c r="R34">
        <v>48</v>
      </c>
      <c r="S34">
        <v>32</v>
      </c>
      <c r="T34">
        <v>25</v>
      </c>
      <c r="U34">
        <v>51</v>
      </c>
      <c r="V34">
        <v>62</v>
      </c>
      <c r="W34">
        <v>67</v>
      </c>
      <c r="X34">
        <v>14</v>
      </c>
      <c r="Y34">
        <v>33</v>
      </c>
      <c r="Z34">
        <v>71</v>
      </c>
      <c r="AA34">
        <v>55</v>
      </c>
      <c r="AB34">
        <v>52</v>
      </c>
    </row>
    <row r="35" spans="1:28" x14ac:dyDescent="0.25">
      <c r="A35" t="s">
        <v>136</v>
      </c>
      <c r="B35">
        <f t="shared" ref="B35:AB35" si="1">B33 - B34</f>
        <v>-11</v>
      </c>
      <c r="C35">
        <f t="shared" si="1"/>
        <v>18</v>
      </c>
      <c r="D35">
        <f t="shared" si="1"/>
        <v>-2</v>
      </c>
      <c r="E35">
        <f t="shared" si="1"/>
        <v>1</v>
      </c>
      <c r="F35">
        <f t="shared" si="1"/>
        <v>-17</v>
      </c>
      <c r="G35">
        <f t="shared" si="1"/>
        <v>4</v>
      </c>
      <c r="H35">
        <f t="shared" si="1"/>
        <v>-17</v>
      </c>
      <c r="I35">
        <f t="shared" si="1"/>
        <v>-4</v>
      </c>
      <c r="J35">
        <f t="shared" si="1"/>
        <v>2</v>
      </c>
      <c r="K35">
        <f t="shared" si="1"/>
        <v>-7</v>
      </c>
      <c r="L35">
        <f t="shared" si="1"/>
        <v>-2</v>
      </c>
      <c r="M35">
        <f t="shared" si="1"/>
        <v>-5</v>
      </c>
      <c r="N35">
        <f t="shared" si="1"/>
        <v>5</v>
      </c>
      <c r="O35">
        <f t="shared" si="1"/>
        <v>21</v>
      </c>
      <c r="P35">
        <f t="shared" si="1"/>
        <v>-3</v>
      </c>
      <c r="Q35">
        <f t="shared" si="1"/>
        <v>12</v>
      </c>
      <c r="R35">
        <f t="shared" si="1"/>
        <v>-4</v>
      </c>
      <c r="S35">
        <f t="shared" si="1"/>
        <v>16</v>
      </c>
      <c r="T35">
        <f t="shared" si="1"/>
        <v>-8</v>
      </c>
      <c r="U35">
        <f t="shared" si="1"/>
        <v>-12</v>
      </c>
      <c r="V35">
        <f t="shared" si="1"/>
        <v>-20</v>
      </c>
      <c r="W35">
        <f t="shared" si="1"/>
        <v>-10</v>
      </c>
      <c r="X35">
        <f t="shared" si="1"/>
        <v>13</v>
      </c>
      <c r="Y35">
        <f t="shared" si="1"/>
        <v>-10</v>
      </c>
      <c r="Z35">
        <f t="shared" si="1"/>
        <v>-8</v>
      </c>
      <c r="AA35">
        <f t="shared" si="1"/>
        <v>-20</v>
      </c>
      <c r="AB35">
        <f t="shared" si="1"/>
        <v>-7</v>
      </c>
    </row>
    <row r="36" spans="1:28" x14ac:dyDescent="0.25">
      <c r="A36" t="s">
        <v>137</v>
      </c>
      <c r="B36">
        <f>_xlfn.T.TEST(B34:AB34, B33:AB33, 2, 1)</f>
        <v>0.21242425802023496</v>
      </c>
    </row>
    <row r="37" spans="1:28" x14ac:dyDescent="0.25">
      <c r="A37" t="s">
        <v>138</v>
      </c>
      <c r="B37">
        <v>0.69059803049980839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Inter-baseline</vt:lpstr>
      <vt:lpstr>Cntrl-baseline</vt:lpstr>
      <vt:lpstr>Inter-20-week</vt:lpstr>
      <vt:lpstr>Cntrl-20-week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Stephen Preece</cp:lastModifiedBy>
  <dcterms:created xsi:type="dcterms:W3CDTF">2025-01-02T15:04:48Z</dcterms:created>
  <dcterms:modified xsi:type="dcterms:W3CDTF">2025-01-02T15:22:03Z</dcterms:modified>
</cp:coreProperties>
</file>