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Chart1 (2)" sheetId="5" r:id="rId1"/>
    <sheet name="Chart1" sheetId="2" r:id="rId2"/>
    <sheet name="damping step" sheetId="1" r:id="rId3"/>
  </sheets>
  <calcPr calcId="145621"/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2" i="1"/>
  <c r="I2" i="1" l="1"/>
  <c r="J2" i="1"/>
  <c r="M2" i="1"/>
  <c r="N2" i="1"/>
  <c r="O2" i="1"/>
  <c r="P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I3" i="1"/>
  <c r="I4" i="1"/>
  <c r="I5" i="1"/>
  <c r="K4" i="1" s="1"/>
  <c r="Q4" i="1" s="1"/>
  <c r="I6" i="1"/>
  <c r="I7" i="1"/>
  <c r="I8" i="1"/>
  <c r="I9" i="1"/>
  <c r="K8" i="1" s="1"/>
  <c r="Q8" i="1" s="1"/>
  <c r="I10" i="1"/>
  <c r="I11" i="1"/>
  <c r="I12" i="1"/>
  <c r="I13" i="1"/>
  <c r="K12" i="1" s="1"/>
  <c r="Q12" i="1" s="1"/>
  <c r="I14" i="1"/>
  <c r="I15" i="1"/>
  <c r="I16" i="1"/>
  <c r="I17" i="1"/>
  <c r="K16" i="1" s="1"/>
  <c r="Q16" i="1" s="1"/>
  <c r="I18" i="1"/>
  <c r="I19" i="1"/>
  <c r="I20" i="1"/>
  <c r="I21" i="1"/>
  <c r="K20" i="1" s="1"/>
  <c r="Q20" i="1" s="1"/>
  <c r="I22" i="1"/>
  <c r="I23" i="1"/>
  <c r="I24" i="1"/>
  <c r="I25" i="1"/>
  <c r="K24" i="1" s="1"/>
  <c r="Q24" i="1" s="1"/>
  <c r="I26" i="1"/>
  <c r="I27" i="1"/>
  <c r="I28" i="1"/>
  <c r="I29" i="1"/>
  <c r="K28" i="1" s="1"/>
  <c r="Q28" i="1" s="1"/>
  <c r="I30" i="1"/>
  <c r="I31" i="1"/>
  <c r="I32" i="1"/>
  <c r="I33" i="1"/>
  <c r="K32" i="1" s="1"/>
  <c r="Q32" i="1" s="1"/>
  <c r="I34" i="1"/>
  <c r="I35" i="1"/>
  <c r="I36" i="1"/>
  <c r="I37" i="1"/>
  <c r="K36" i="1" s="1"/>
  <c r="Q36" i="1" s="1"/>
  <c r="I38" i="1"/>
  <c r="I39" i="1"/>
  <c r="I40" i="1"/>
  <c r="I41" i="1"/>
  <c r="K40" i="1" s="1"/>
  <c r="Q40" i="1" s="1"/>
  <c r="I42" i="1"/>
  <c r="I43" i="1"/>
  <c r="I44" i="1"/>
  <c r="I45" i="1"/>
  <c r="K44" i="1" s="1"/>
  <c r="Q44" i="1" s="1"/>
  <c r="I46" i="1"/>
  <c r="I47" i="1"/>
  <c r="I48" i="1"/>
  <c r="I49" i="1"/>
  <c r="K48" i="1" s="1"/>
  <c r="Q48" i="1" s="1"/>
  <c r="I50" i="1"/>
  <c r="I51" i="1"/>
  <c r="I52" i="1"/>
  <c r="I53" i="1"/>
  <c r="K52" i="1" s="1"/>
  <c r="Q52" i="1" s="1"/>
  <c r="I54" i="1"/>
  <c r="I55" i="1"/>
  <c r="I56" i="1"/>
  <c r="I57" i="1"/>
  <c r="K56" i="1" s="1"/>
  <c r="Q56" i="1" s="1"/>
  <c r="I58" i="1"/>
  <c r="I59" i="1"/>
  <c r="I60" i="1"/>
  <c r="I61" i="1"/>
  <c r="K60" i="1" s="1"/>
  <c r="Q60" i="1" s="1"/>
  <c r="I62" i="1"/>
  <c r="I63" i="1"/>
  <c r="I64" i="1"/>
  <c r="I65" i="1"/>
  <c r="K64" i="1" s="1"/>
  <c r="Q64" i="1" s="1"/>
  <c r="I66" i="1"/>
  <c r="I67" i="1"/>
  <c r="I68" i="1"/>
  <c r="I69" i="1"/>
  <c r="K68" i="1" s="1"/>
  <c r="Q68" i="1" s="1"/>
  <c r="I70" i="1"/>
  <c r="I71" i="1"/>
  <c r="I72" i="1"/>
  <c r="I73" i="1"/>
  <c r="K72" i="1" s="1"/>
  <c r="Q72" i="1" s="1"/>
  <c r="I74" i="1"/>
  <c r="I75" i="1"/>
  <c r="I76" i="1"/>
  <c r="I77" i="1"/>
  <c r="K76" i="1" s="1"/>
  <c r="Q76" i="1" s="1"/>
  <c r="I78" i="1"/>
  <c r="I79" i="1"/>
  <c r="I80" i="1"/>
  <c r="I81" i="1"/>
  <c r="K80" i="1" s="1"/>
  <c r="Q80" i="1" s="1"/>
  <c r="I82" i="1"/>
  <c r="I83" i="1"/>
  <c r="I84" i="1"/>
  <c r="I85" i="1"/>
  <c r="K84" i="1" s="1"/>
  <c r="Q84" i="1" s="1"/>
  <c r="I86" i="1"/>
  <c r="I87" i="1"/>
  <c r="I88" i="1"/>
  <c r="I89" i="1"/>
  <c r="K88" i="1" s="1"/>
  <c r="Q88" i="1" s="1"/>
  <c r="I90" i="1"/>
  <c r="I91" i="1"/>
  <c r="I92" i="1"/>
  <c r="I93" i="1"/>
  <c r="K92" i="1" s="1"/>
  <c r="Q92" i="1" s="1"/>
  <c r="I94" i="1"/>
  <c r="Q152" i="1"/>
  <c r="Q153" i="1"/>
  <c r="Q156" i="1"/>
  <c r="Q157" i="1"/>
  <c r="Q158" i="1"/>
  <c r="Q159" i="1"/>
  <c r="Q171" i="1"/>
  <c r="Q173" i="1"/>
  <c r="Q175" i="1"/>
  <c r="Q176" i="1"/>
  <c r="M3" i="1"/>
  <c r="N3" i="1"/>
  <c r="O3" i="1"/>
  <c r="P3" i="1"/>
  <c r="M4" i="1"/>
  <c r="N4" i="1"/>
  <c r="O4" i="1"/>
  <c r="P4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M30" i="1"/>
  <c r="N30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6" i="1"/>
  <c r="N36" i="1"/>
  <c r="O36" i="1"/>
  <c r="P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M92" i="1"/>
  <c r="N92" i="1"/>
  <c r="O92" i="1"/>
  <c r="P92" i="1"/>
  <c r="M93" i="1"/>
  <c r="N93" i="1"/>
  <c r="O93" i="1"/>
  <c r="P93" i="1"/>
  <c r="M94" i="1"/>
  <c r="N94" i="1"/>
  <c r="O94" i="1"/>
  <c r="M95" i="1"/>
  <c r="N95" i="1"/>
  <c r="O95" i="1"/>
  <c r="M96" i="1"/>
  <c r="N96" i="1"/>
  <c r="O96" i="1"/>
  <c r="M97" i="1"/>
  <c r="N97" i="1"/>
  <c r="O97" i="1"/>
  <c r="M98" i="1"/>
  <c r="N98" i="1"/>
  <c r="O98" i="1"/>
  <c r="M99" i="1"/>
  <c r="N99" i="1"/>
  <c r="O99" i="1"/>
  <c r="M100" i="1"/>
  <c r="N100" i="1"/>
  <c r="O100" i="1"/>
  <c r="M101" i="1"/>
  <c r="N101" i="1"/>
  <c r="O101" i="1"/>
  <c r="P101" i="1"/>
  <c r="M102" i="1"/>
  <c r="N102" i="1"/>
  <c r="O102" i="1"/>
  <c r="M103" i="1"/>
  <c r="N103" i="1"/>
  <c r="O103" i="1"/>
  <c r="M104" i="1"/>
  <c r="N104" i="1"/>
  <c r="O104" i="1"/>
  <c r="P104" i="1"/>
  <c r="M105" i="1"/>
  <c r="N105" i="1"/>
  <c r="O105" i="1"/>
  <c r="M106" i="1"/>
  <c r="N106" i="1"/>
  <c r="O106" i="1"/>
  <c r="P106" i="1"/>
  <c r="M107" i="1"/>
  <c r="N107" i="1"/>
  <c r="O107" i="1"/>
  <c r="M108" i="1"/>
  <c r="N108" i="1"/>
  <c r="O108" i="1"/>
  <c r="M109" i="1"/>
  <c r="N109" i="1"/>
  <c r="O109" i="1"/>
  <c r="M110" i="1"/>
  <c r="N110" i="1"/>
  <c r="O110" i="1"/>
  <c r="M111" i="1"/>
  <c r="N111" i="1"/>
  <c r="O111" i="1"/>
  <c r="P111" i="1"/>
  <c r="M112" i="1"/>
  <c r="N112" i="1"/>
  <c r="O112" i="1"/>
  <c r="P112" i="1"/>
  <c r="M113" i="1"/>
  <c r="N113" i="1"/>
  <c r="O113" i="1"/>
  <c r="M114" i="1"/>
  <c r="N114" i="1"/>
  <c r="O114" i="1"/>
  <c r="P114" i="1"/>
  <c r="M115" i="1"/>
  <c r="N115" i="1"/>
  <c r="O115" i="1"/>
  <c r="M116" i="1"/>
  <c r="N116" i="1"/>
  <c r="O116" i="1"/>
  <c r="M117" i="1"/>
  <c r="N117" i="1"/>
  <c r="O117" i="1"/>
  <c r="P117" i="1"/>
  <c r="M118" i="1"/>
  <c r="N118" i="1"/>
  <c r="O118" i="1"/>
  <c r="M119" i="1"/>
  <c r="N119" i="1"/>
  <c r="O119" i="1"/>
  <c r="M120" i="1"/>
  <c r="N120" i="1"/>
  <c r="O120" i="1"/>
  <c r="P120" i="1"/>
  <c r="M121" i="1"/>
  <c r="N121" i="1"/>
  <c r="O121" i="1"/>
  <c r="M122" i="1"/>
  <c r="N122" i="1"/>
  <c r="O122" i="1"/>
  <c r="M123" i="1"/>
  <c r="N123" i="1"/>
  <c r="O123" i="1"/>
  <c r="M124" i="1"/>
  <c r="N124" i="1"/>
  <c r="O124" i="1"/>
  <c r="M125" i="1"/>
  <c r="N125" i="1"/>
  <c r="O125" i="1"/>
  <c r="M126" i="1"/>
  <c r="N126" i="1"/>
  <c r="O126" i="1"/>
  <c r="M127" i="1"/>
  <c r="N127" i="1"/>
  <c r="O127" i="1"/>
  <c r="M128" i="1"/>
  <c r="N128" i="1"/>
  <c r="O128" i="1"/>
  <c r="M129" i="1"/>
  <c r="N129" i="1"/>
  <c r="O129" i="1"/>
  <c r="M130" i="1"/>
  <c r="N130" i="1"/>
  <c r="O130" i="1"/>
  <c r="M131" i="1"/>
  <c r="N131" i="1"/>
  <c r="O131" i="1"/>
  <c r="M132" i="1"/>
  <c r="N132" i="1"/>
  <c r="O132" i="1"/>
  <c r="M133" i="1"/>
  <c r="N133" i="1"/>
  <c r="O133" i="1"/>
  <c r="M134" i="1"/>
  <c r="N134" i="1"/>
  <c r="O134" i="1"/>
  <c r="M135" i="1"/>
  <c r="N135" i="1"/>
  <c r="O135" i="1"/>
  <c r="M136" i="1"/>
  <c r="N136" i="1"/>
  <c r="O136" i="1"/>
  <c r="M137" i="1"/>
  <c r="N137" i="1"/>
  <c r="O137" i="1"/>
  <c r="M138" i="1"/>
  <c r="N138" i="1"/>
  <c r="O138" i="1"/>
  <c r="P138" i="1"/>
  <c r="M139" i="1"/>
  <c r="N139" i="1"/>
  <c r="O139" i="1"/>
  <c r="M140" i="1"/>
  <c r="N140" i="1"/>
  <c r="O140" i="1"/>
  <c r="M141" i="1"/>
  <c r="N141" i="1"/>
  <c r="O141" i="1"/>
  <c r="M142" i="1"/>
  <c r="N142" i="1"/>
  <c r="O142" i="1"/>
  <c r="M143" i="1"/>
  <c r="N143" i="1"/>
  <c r="O143" i="1"/>
  <c r="M144" i="1"/>
  <c r="N144" i="1"/>
  <c r="O144" i="1"/>
  <c r="M145" i="1"/>
  <c r="N145" i="1"/>
  <c r="O145" i="1"/>
  <c r="M146" i="1"/>
  <c r="N146" i="1"/>
  <c r="O146" i="1"/>
  <c r="M147" i="1"/>
  <c r="N147" i="1"/>
  <c r="O147" i="1"/>
  <c r="M148" i="1"/>
  <c r="N148" i="1"/>
  <c r="O148" i="1"/>
  <c r="M149" i="1"/>
  <c r="N149" i="1"/>
  <c r="O149" i="1"/>
  <c r="M150" i="1"/>
  <c r="N150" i="1"/>
  <c r="O150" i="1"/>
  <c r="P150" i="1"/>
  <c r="M151" i="1"/>
  <c r="N151" i="1"/>
  <c r="O151" i="1"/>
  <c r="M152" i="1"/>
  <c r="N152" i="1"/>
  <c r="O152" i="1"/>
  <c r="M153" i="1"/>
  <c r="N153" i="1"/>
  <c r="O153" i="1"/>
  <c r="M154" i="1"/>
  <c r="N154" i="1"/>
  <c r="O154" i="1"/>
  <c r="M155" i="1"/>
  <c r="N155" i="1"/>
  <c r="O155" i="1"/>
  <c r="M156" i="1"/>
  <c r="N156" i="1"/>
  <c r="O156" i="1"/>
  <c r="M157" i="1"/>
  <c r="N157" i="1"/>
  <c r="O157" i="1"/>
  <c r="M158" i="1"/>
  <c r="N158" i="1"/>
  <c r="O158" i="1"/>
  <c r="P158" i="1"/>
  <c r="M159" i="1"/>
  <c r="N159" i="1"/>
  <c r="O159" i="1"/>
  <c r="M160" i="1"/>
  <c r="N160" i="1"/>
  <c r="O160" i="1"/>
  <c r="M161" i="1"/>
  <c r="N161" i="1"/>
  <c r="O161" i="1"/>
  <c r="P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P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P176" i="1"/>
  <c r="M177" i="1"/>
  <c r="N177" i="1"/>
  <c r="O177" i="1"/>
  <c r="M178" i="1"/>
  <c r="N178" i="1"/>
  <c r="O178" i="1"/>
  <c r="P178" i="1"/>
  <c r="M179" i="1"/>
  <c r="N179" i="1"/>
  <c r="O179" i="1"/>
  <c r="M180" i="1"/>
  <c r="N180" i="1"/>
  <c r="O180" i="1"/>
  <c r="M181" i="1"/>
  <c r="N181" i="1"/>
  <c r="O181" i="1"/>
  <c r="P181" i="1"/>
  <c r="M182" i="1"/>
  <c r="N182" i="1"/>
  <c r="O182" i="1"/>
  <c r="P182" i="1"/>
  <c r="Q1" i="1"/>
  <c r="P1" i="1"/>
  <c r="O1" i="1"/>
  <c r="N1" i="1"/>
  <c r="M1" i="1"/>
  <c r="K2" i="1" l="1"/>
  <c r="Q2" i="1" s="1"/>
  <c r="K23" i="1"/>
  <c r="Q23" i="1" s="1"/>
  <c r="K19" i="1"/>
  <c r="Q19" i="1" s="1"/>
  <c r="K15" i="1"/>
  <c r="Q15" i="1" s="1"/>
  <c r="K11" i="1"/>
  <c r="Q11" i="1" s="1"/>
  <c r="K7" i="1"/>
  <c r="Q7" i="1" s="1"/>
  <c r="K3" i="1"/>
  <c r="Q3" i="1" s="1"/>
  <c r="K91" i="1"/>
  <c r="Q91" i="1" s="1"/>
  <c r="K83" i="1"/>
  <c r="Q83" i="1" s="1"/>
  <c r="K75" i="1"/>
  <c r="Q75" i="1" s="1"/>
  <c r="K67" i="1"/>
  <c r="Q67" i="1" s="1"/>
  <c r="K63" i="1"/>
  <c r="Q63" i="1" s="1"/>
  <c r="K55" i="1"/>
  <c r="Q55" i="1" s="1"/>
  <c r="K47" i="1"/>
  <c r="Q47" i="1" s="1"/>
  <c r="K39" i="1"/>
  <c r="Q39" i="1" s="1"/>
  <c r="K35" i="1"/>
  <c r="Q35" i="1" s="1"/>
  <c r="K27" i="1"/>
  <c r="Q27" i="1" s="1"/>
  <c r="K89" i="1"/>
  <c r="Q89" i="1" s="1"/>
  <c r="K85" i="1"/>
  <c r="Q85" i="1" s="1"/>
  <c r="K81" i="1"/>
  <c r="Q81" i="1" s="1"/>
  <c r="K77" i="1"/>
  <c r="Q77" i="1" s="1"/>
  <c r="K73" i="1"/>
  <c r="Q73" i="1" s="1"/>
  <c r="K69" i="1"/>
  <c r="Q69" i="1" s="1"/>
  <c r="K65" i="1"/>
  <c r="Q65" i="1" s="1"/>
  <c r="K61" i="1"/>
  <c r="Q61" i="1" s="1"/>
  <c r="K57" i="1"/>
  <c r="Q57" i="1" s="1"/>
  <c r="K53" i="1"/>
  <c r="Q53" i="1" s="1"/>
  <c r="K49" i="1"/>
  <c r="Q49" i="1" s="1"/>
  <c r="K45" i="1"/>
  <c r="Q45" i="1" s="1"/>
  <c r="K41" i="1"/>
  <c r="Q41" i="1" s="1"/>
  <c r="K37" i="1"/>
  <c r="Q37" i="1" s="1"/>
  <c r="K33" i="1"/>
  <c r="Q33" i="1" s="1"/>
  <c r="K29" i="1"/>
  <c r="Q29" i="1" s="1"/>
  <c r="K25" i="1"/>
  <c r="Q25" i="1" s="1"/>
  <c r="K21" i="1"/>
  <c r="Q21" i="1" s="1"/>
  <c r="K17" i="1"/>
  <c r="Q17" i="1" s="1"/>
  <c r="K13" i="1"/>
  <c r="Q13" i="1" s="1"/>
  <c r="K9" i="1"/>
  <c r="Q9" i="1" s="1"/>
  <c r="K5" i="1"/>
  <c r="Q5" i="1" s="1"/>
  <c r="K87" i="1"/>
  <c r="Q87" i="1" s="1"/>
  <c r="K79" i="1"/>
  <c r="Q79" i="1" s="1"/>
  <c r="K71" i="1"/>
  <c r="Q71" i="1" s="1"/>
  <c r="K59" i="1"/>
  <c r="Q59" i="1" s="1"/>
  <c r="K51" i="1"/>
  <c r="Q51" i="1" s="1"/>
  <c r="K43" i="1"/>
  <c r="Q43" i="1" s="1"/>
  <c r="K31" i="1"/>
  <c r="Q31" i="1" s="1"/>
  <c r="K90" i="1"/>
  <c r="Q90" i="1" s="1"/>
  <c r="K86" i="1"/>
  <c r="Q86" i="1" s="1"/>
  <c r="K82" i="1"/>
  <c r="Q82" i="1" s="1"/>
  <c r="K78" i="1"/>
  <c r="Q78" i="1" s="1"/>
  <c r="K74" i="1"/>
  <c r="Q74" i="1" s="1"/>
  <c r="K70" i="1"/>
  <c r="Q70" i="1" s="1"/>
  <c r="K66" i="1"/>
  <c r="Q66" i="1" s="1"/>
  <c r="K62" i="1"/>
  <c r="Q62" i="1" s="1"/>
  <c r="K58" i="1"/>
  <c r="Q58" i="1" s="1"/>
  <c r="K54" i="1"/>
  <c r="Q54" i="1" s="1"/>
  <c r="K50" i="1"/>
  <c r="Q50" i="1" s="1"/>
  <c r="K46" i="1"/>
  <c r="Q46" i="1" s="1"/>
  <c r="K42" i="1"/>
  <c r="Q42" i="1" s="1"/>
  <c r="K38" i="1"/>
  <c r="Q38" i="1" s="1"/>
  <c r="K34" i="1"/>
  <c r="Q34" i="1" s="1"/>
  <c r="K30" i="1"/>
  <c r="Q30" i="1" s="1"/>
  <c r="K26" i="1"/>
  <c r="Q26" i="1" s="1"/>
  <c r="K22" i="1"/>
  <c r="Q22" i="1" s="1"/>
  <c r="K18" i="1"/>
  <c r="Q18" i="1" s="1"/>
  <c r="K14" i="1"/>
  <c r="Q14" i="1" s="1"/>
  <c r="K10" i="1"/>
  <c r="Q10" i="1" s="1"/>
  <c r="K6" i="1"/>
  <c r="Q6" i="1" s="1"/>
  <c r="K182" i="1"/>
  <c r="Q182" i="1" s="1"/>
  <c r="H159" i="1"/>
  <c r="P159" i="1" s="1"/>
  <c r="H160" i="1"/>
  <c r="P160" i="1" s="1"/>
  <c r="H162" i="1"/>
  <c r="P162" i="1" s="1"/>
  <c r="H163" i="1"/>
  <c r="P163" i="1" s="1"/>
  <c r="H164" i="1"/>
  <c r="P164" i="1" s="1"/>
  <c r="H166" i="1"/>
  <c r="P166" i="1" s="1"/>
  <c r="H167" i="1"/>
  <c r="P167" i="1" s="1"/>
  <c r="H168" i="1"/>
  <c r="P168" i="1" s="1"/>
  <c r="H169" i="1"/>
  <c r="P169" i="1" s="1"/>
  <c r="H170" i="1"/>
  <c r="P170" i="1" s="1"/>
  <c r="H171" i="1"/>
  <c r="P171" i="1" s="1"/>
  <c r="H172" i="1"/>
  <c r="P172" i="1" s="1"/>
  <c r="H173" i="1"/>
  <c r="P173" i="1" s="1"/>
  <c r="H174" i="1"/>
  <c r="P174" i="1" s="1"/>
  <c r="H175" i="1"/>
  <c r="P175" i="1" s="1"/>
  <c r="H177" i="1"/>
  <c r="P177" i="1" s="1"/>
  <c r="H179" i="1"/>
  <c r="P179" i="1" s="1"/>
  <c r="H180" i="1"/>
  <c r="P180" i="1" s="1"/>
  <c r="H115" i="1"/>
  <c r="P115" i="1" s="1"/>
  <c r="H105" i="1"/>
  <c r="P105" i="1" s="1"/>
  <c r="H100" i="1"/>
  <c r="P100" i="1" s="1"/>
  <c r="J101" i="1"/>
  <c r="J104" i="1"/>
  <c r="J106" i="1"/>
  <c r="J111" i="1"/>
  <c r="J112" i="1"/>
  <c r="J114" i="1"/>
  <c r="J117" i="1"/>
  <c r="J120" i="1"/>
  <c r="J150" i="1"/>
  <c r="J158" i="1"/>
  <c r="J161" i="1"/>
  <c r="J162" i="1"/>
  <c r="J165" i="1"/>
  <c r="J176" i="1"/>
  <c r="J178" i="1"/>
  <c r="J181" i="1"/>
  <c r="J182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K154" i="1" s="1"/>
  <c r="Q154" i="1" s="1"/>
  <c r="I157" i="1"/>
  <c r="I158" i="1"/>
  <c r="I159" i="1"/>
  <c r="I160" i="1"/>
  <c r="I161" i="1"/>
  <c r="I162" i="1"/>
  <c r="I163" i="1"/>
  <c r="I164" i="1"/>
  <c r="K162" i="1" s="1"/>
  <c r="Q162" i="1" s="1"/>
  <c r="I165" i="1"/>
  <c r="I166" i="1"/>
  <c r="I167" i="1"/>
  <c r="I168" i="1"/>
  <c r="I169" i="1"/>
  <c r="I170" i="1"/>
  <c r="I171" i="1"/>
  <c r="I172" i="1"/>
  <c r="K170" i="1" s="1"/>
  <c r="Q170" i="1" s="1"/>
  <c r="I173" i="1"/>
  <c r="I174" i="1"/>
  <c r="I175" i="1"/>
  <c r="I176" i="1"/>
  <c r="I177" i="1"/>
  <c r="I178" i="1"/>
  <c r="I179" i="1"/>
  <c r="I180" i="1"/>
  <c r="I181" i="1"/>
  <c r="I182" i="1"/>
  <c r="H94" i="1"/>
  <c r="H95" i="1"/>
  <c r="H96" i="1"/>
  <c r="P96" i="1" s="1"/>
  <c r="H97" i="1"/>
  <c r="P97" i="1" s="1"/>
  <c r="H98" i="1"/>
  <c r="P98" i="1" s="1"/>
  <c r="H99" i="1"/>
  <c r="P99" i="1" s="1"/>
  <c r="H102" i="1"/>
  <c r="P102" i="1" s="1"/>
  <c r="H103" i="1"/>
  <c r="P103" i="1" s="1"/>
  <c r="H107" i="1"/>
  <c r="P107" i="1" s="1"/>
  <c r="H108" i="1"/>
  <c r="P108" i="1" s="1"/>
  <c r="H109" i="1"/>
  <c r="P109" i="1" s="1"/>
  <c r="H110" i="1"/>
  <c r="P110" i="1" s="1"/>
  <c r="H113" i="1"/>
  <c r="P113" i="1" s="1"/>
  <c r="H116" i="1"/>
  <c r="P116" i="1" s="1"/>
  <c r="H118" i="1"/>
  <c r="P118" i="1" s="1"/>
  <c r="H119" i="1"/>
  <c r="P119" i="1" s="1"/>
  <c r="H121" i="1"/>
  <c r="P121" i="1" s="1"/>
  <c r="H122" i="1"/>
  <c r="P122" i="1" s="1"/>
  <c r="H123" i="1"/>
  <c r="P123" i="1" s="1"/>
  <c r="H124" i="1"/>
  <c r="P124" i="1" s="1"/>
  <c r="H125" i="1"/>
  <c r="P125" i="1" s="1"/>
  <c r="H126" i="1"/>
  <c r="P126" i="1" s="1"/>
  <c r="H127" i="1"/>
  <c r="P127" i="1" s="1"/>
  <c r="H128" i="1"/>
  <c r="P128" i="1" s="1"/>
  <c r="H129" i="1"/>
  <c r="P129" i="1" s="1"/>
  <c r="H130" i="1"/>
  <c r="P130" i="1" s="1"/>
  <c r="H131" i="1"/>
  <c r="P131" i="1" s="1"/>
  <c r="H132" i="1"/>
  <c r="P132" i="1" s="1"/>
  <c r="H133" i="1"/>
  <c r="P133" i="1" s="1"/>
  <c r="H134" i="1"/>
  <c r="P134" i="1" s="1"/>
  <c r="H135" i="1"/>
  <c r="P135" i="1" s="1"/>
  <c r="H136" i="1"/>
  <c r="P136" i="1" s="1"/>
  <c r="H137" i="1"/>
  <c r="P137" i="1" s="1"/>
  <c r="H139" i="1"/>
  <c r="P139" i="1" s="1"/>
  <c r="H140" i="1"/>
  <c r="P140" i="1" s="1"/>
  <c r="H141" i="1"/>
  <c r="P141" i="1" s="1"/>
  <c r="H142" i="1"/>
  <c r="P142" i="1" s="1"/>
  <c r="H143" i="1"/>
  <c r="P143" i="1" s="1"/>
  <c r="H144" i="1"/>
  <c r="P144" i="1" s="1"/>
  <c r="H145" i="1"/>
  <c r="P145" i="1" s="1"/>
  <c r="H146" i="1"/>
  <c r="P146" i="1" s="1"/>
  <c r="H147" i="1"/>
  <c r="P147" i="1" s="1"/>
  <c r="H148" i="1"/>
  <c r="P148" i="1" s="1"/>
  <c r="H149" i="1"/>
  <c r="P149" i="1" s="1"/>
  <c r="H151" i="1"/>
  <c r="P151" i="1" s="1"/>
  <c r="H152" i="1"/>
  <c r="P152" i="1" s="1"/>
  <c r="H153" i="1"/>
  <c r="P153" i="1" s="1"/>
  <c r="H154" i="1"/>
  <c r="P154" i="1" s="1"/>
  <c r="H155" i="1"/>
  <c r="P155" i="1" s="1"/>
  <c r="H156" i="1"/>
  <c r="P156" i="1" s="1"/>
  <c r="H157" i="1"/>
  <c r="P157" i="1" s="1"/>
  <c r="J168" i="1" l="1"/>
  <c r="J172" i="1"/>
  <c r="K116" i="1"/>
  <c r="Q116" i="1" s="1"/>
  <c r="J171" i="1"/>
  <c r="J107" i="1"/>
  <c r="J100" i="1"/>
  <c r="J180" i="1"/>
  <c r="J174" i="1"/>
  <c r="J166" i="1"/>
  <c r="J173" i="1"/>
  <c r="J169" i="1"/>
  <c r="K120" i="1"/>
  <c r="Q120" i="1" s="1"/>
  <c r="K112" i="1"/>
  <c r="Q112" i="1" s="1"/>
  <c r="K108" i="1"/>
  <c r="Q108" i="1" s="1"/>
  <c r="K104" i="1"/>
  <c r="Q104" i="1" s="1"/>
  <c r="K100" i="1"/>
  <c r="Q100" i="1" s="1"/>
  <c r="K96" i="1"/>
  <c r="Q96" i="1" s="1"/>
  <c r="J175" i="1"/>
  <c r="J167" i="1"/>
  <c r="J170" i="1"/>
  <c r="K139" i="1"/>
  <c r="Q139" i="1" s="1"/>
  <c r="K135" i="1"/>
  <c r="Q135" i="1" s="1"/>
  <c r="K127" i="1"/>
  <c r="Q127" i="1" s="1"/>
  <c r="K166" i="1"/>
  <c r="Q166" i="1" s="1"/>
  <c r="K180" i="1"/>
  <c r="Q180" i="1" s="1"/>
  <c r="K177" i="1"/>
  <c r="Q177" i="1" s="1"/>
  <c r="K172" i="1"/>
  <c r="Q172" i="1" s="1"/>
  <c r="K168" i="1"/>
  <c r="Q168" i="1" s="1"/>
  <c r="K164" i="1"/>
  <c r="Q164" i="1" s="1"/>
  <c r="K160" i="1"/>
  <c r="Q160" i="1" s="1"/>
  <c r="K148" i="1"/>
  <c r="Q148" i="1" s="1"/>
  <c r="K144" i="1"/>
  <c r="Q144" i="1" s="1"/>
  <c r="K140" i="1"/>
  <c r="Q140" i="1" s="1"/>
  <c r="K136" i="1"/>
  <c r="Q136" i="1" s="1"/>
  <c r="K132" i="1"/>
  <c r="Q132" i="1" s="1"/>
  <c r="K128" i="1"/>
  <c r="Q128" i="1" s="1"/>
  <c r="K124" i="1"/>
  <c r="Q124" i="1" s="1"/>
  <c r="K121" i="1"/>
  <c r="Q121" i="1" s="1"/>
  <c r="K117" i="1"/>
  <c r="Q117" i="1" s="1"/>
  <c r="K113" i="1"/>
  <c r="Q113" i="1" s="1"/>
  <c r="K109" i="1"/>
  <c r="Q109" i="1" s="1"/>
  <c r="K105" i="1"/>
  <c r="Q105" i="1" s="1"/>
  <c r="K101" i="1"/>
  <c r="Q101" i="1" s="1"/>
  <c r="K97" i="1"/>
  <c r="Q97" i="1" s="1"/>
  <c r="J164" i="1"/>
  <c r="K143" i="1"/>
  <c r="Q143" i="1" s="1"/>
  <c r="K123" i="1"/>
  <c r="Q123" i="1" s="1"/>
  <c r="K147" i="1"/>
  <c r="Q147" i="1" s="1"/>
  <c r="K131" i="1"/>
  <c r="Q131" i="1" s="1"/>
  <c r="K179" i="1"/>
  <c r="Q179" i="1" s="1"/>
  <c r="K167" i="1"/>
  <c r="Q167" i="1" s="1"/>
  <c r="K151" i="1"/>
  <c r="Q151" i="1" s="1"/>
  <c r="K119" i="1"/>
  <c r="Q119" i="1" s="1"/>
  <c r="K111" i="1"/>
  <c r="Q111" i="1" s="1"/>
  <c r="K103" i="1"/>
  <c r="Q103" i="1" s="1"/>
  <c r="K95" i="1"/>
  <c r="Q95" i="1" s="1"/>
  <c r="J156" i="1"/>
  <c r="J148" i="1"/>
  <c r="J96" i="1"/>
  <c r="P94" i="1"/>
  <c r="J94" i="1"/>
  <c r="K174" i="1"/>
  <c r="Q174" i="1" s="1"/>
  <c r="K150" i="1"/>
  <c r="Q150" i="1" s="1"/>
  <c r="K146" i="1"/>
  <c r="Q146" i="1" s="1"/>
  <c r="K142" i="1"/>
  <c r="Q142" i="1" s="1"/>
  <c r="K138" i="1"/>
  <c r="Q138" i="1" s="1"/>
  <c r="K134" i="1"/>
  <c r="Q134" i="1" s="1"/>
  <c r="K130" i="1"/>
  <c r="Q130" i="1" s="1"/>
  <c r="K126" i="1"/>
  <c r="Q126" i="1" s="1"/>
  <c r="K122" i="1"/>
  <c r="Q122" i="1" s="1"/>
  <c r="K118" i="1"/>
  <c r="Q118" i="1" s="1"/>
  <c r="K114" i="1"/>
  <c r="Q114" i="1" s="1"/>
  <c r="K110" i="1"/>
  <c r="Q110" i="1" s="1"/>
  <c r="K106" i="1"/>
  <c r="Q106" i="1" s="1"/>
  <c r="K102" i="1"/>
  <c r="Q102" i="1" s="1"/>
  <c r="K98" i="1"/>
  <c r="Q98" i="1" s="1"/>
  <c r="K93" i="1"/>
  <c r="Q93" i="1" s="1"/>
  <c r="K94" i="1"/>
  <c r="Q94" i="1" s="1"/>
  <c r="J160" i="1"/>
  <c r="J153" i="1"/>
  <c r="J144" i="1"/>
  <c r="J127" i="1"/>
  <c r="J115" i="1"/>
  <c r="J109" i="1"/>
  <c r="J152" i="1"/>
  <c r="J140" i="1"/>
  <c r="J123" i="1"/>
  <c r="J157" i="1"/>
  <c r="J135" i="1"/>
  <c r="J99" i="1"/>
  <c r="K178" i="1"/>
  <c r="Q178" i="1" s="1"/>
  <c r="P95" i="1"/>
  <c r="J95" i="1"/>
  <c r="K163" i="1"/>
  <c r="Q163" i="1" s="1"/>
  <c r="K155" i="1"/>
  <c r="Q155" i="1" s="1"/>
  <c r="K115" i="1"/>
  <c r="Q115" i="1" s="1"/>
  <c r="K107" i="1"/>
  <c r="Q107" i="1" s="1"/>
  <c r="K99" i="1"/>
  <c r="Q99" i="1" s="1"/>
  <c r="J131" i="1"/>
  <c r="J179" i="1"/>
  <c r="J163" i="1"/>
  <c r="J159" i="1"/>
  <c r="J155" i="1"/>
  <c r="J151" i="1"/>
  <c r="J147" i="1"/>
  <c r="J143" i="1"/>
  <c r="J139" i="1"/>
  <c r="J134" i="1"/>
  <c r="J130" i="1"/>
  <c r="J126" i="1"/>
  <c r="J122" i="1"/>
  <c r="J118" i="1"/>
  <c r="J110" i="1"/>
  <c r="J102" i="1"/>
  <c r="J98" i="1"/>
  <c r="K181" i="1"/>
  <c r="Q181" i="1" s="1"/>
  <c r="K169" i="1"/>
  <c r="Q169" i="1" s="1"/>
  <c r="K165" i="1"/>
  <c r="Q165" i="1" s="1"/>
  <c r="K161" i="1"/>
  <c r="Q161" i="1" s="1"/>
  <c r="J103" i="1"/>
  <c r="J154" i="1"/>
  <c r="J146" i="1"/>
  <c r="J142" i="1"/>
  <c r="J137" i="1"/>
  <c r="J133" i="1"/>
  <c r="J129" i="1"/>
  <c r="J125" i="1"/>
  <c r="J121" i="1"/>
  <c r="J113" i="1"/>
  <c r="J105" i="1"/>
  <c r="J97" i="1"/>
  <c r="K149" i="1"/>
  <c r="Q149" i="1" s="1"/>
  <c r="K145" i="1"/>
  <c r="Q145" i="1" s="1"/>
  <c r="K141" i="1"/>
  <c r="Q141" i="1" s="1"/>
  <c r="K137" i="1"/>
  <c r="Q137" i="1" s="1"/>
  <c r="K133" i="1"/>
  <c r="Q133" i="1" s="1"/>
  <c r="K129" i="1"/>
  <c r="Q129" i="1" s="1"/>
  <c r="K125" i="1"/>
  <c r="Q125" i="1" s="1"/>
  <c r="J119" i="1"/>
  <c r="J177" i="1"/>
  <c r="J149" i="1"/>
  <c r="J145" i="1"/>
  <c r="J141" i="1"/>
  <c r="J136" i="1"/>
  <c r="J132" i="1"/>
  <c r="J128" i="1"/>
  <c r="J124" i="1"/>
  <c r="J116" i="1"/>
  <c r="J108" i="1"/>
</calcChain>
</file>

<file path=xl/sharedStrings.xml><?xml version="1.0" encoding="utf-8"?>
<sst xmlns="http://schemas.openxmlformats.org/spreadsheetml/2006/main" count="8" uniqueCount="8">
  <si>
    <t>Duty Cycle</t>
  </si>
  <si>
    <t>Time (s)</t>
  </si>
  <si>
    <t>Joint Angle</t>
  </si>
  <si>
    <t>Target</t>
  </si>
  <si>
    <t xml:space="preserve">Velocity </t>
  </si>
  <si>
    <t>Velocity</t>
  </si>
  <si>
    <t>Hydraulic Duty Cycle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</si>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</sst>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31189839070838"/>
          <c:y val="5.1400554097404488E-2"/>
          <c:w val="0.76442344525961881"/>
          <c:h val="0.73444805816458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'damping step'!$C$1</c:f>
              <c:strCache>
                <c:ptCount val="1"/>
                <c:pt idx="0">
                  <c:v>Target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'damping step'!$A$2:$A$92</c:f>
              <c:numCache>
                <c:formatCode>General</c:formatCode>
                <c:ptCount val="91"/>
                <c:pt idx="0">
                  <c:v>0</c:v>
                </c:pt>
                <c:pt idx="1">
                  <c:v>2.1999999999999999E-2</c:v>
                </c:pt>
                <c:pt idx="2">
                  <c:v>4.3999999999999997E-2</c:v>
                </c:pt>
                <c:pt idx="3">
                  <c:v>6.6000000000000003E-2</c:v>
                </c:pt>
                <c:pt idx="4">
                  <c:v>8.7999999999999995E-2</c:v>
                </c:pt>
                <c:pt idx="5">
                  <c:v>0.11</c:v>
                </c:pt>
                <c:pt idx="6">
                  <c:v>0.13200000000000001</c:v>
                </c:pt>
                <c:pt idx="7">
                  <c:v>0.154</c:v>
                </c:pt>
                <c:pt idx="8">
                  <c:v>0.17599999999999999</c:v>
                </c:pt>
                <c:pt idx="9">
                  <c:v>0.19800000000000001</c:v>
                </c:pt>
                <c:pt idx="10">
                  <c:v>0.22</c:v>
                </c:pt>
                <c:pt idx="11">
                  <c:v>0.24199999999999999</c:v>
                </c:pt>
                <c:pt idx="12">
                  <c:v>0.26400000000000001</c:v>
                </c:pt>
                <c:pt idx="13">
                  <c:v>0.28599999999999998</c:v>
                </c:pt>
                <c:pt idx="14">
                  <c:v>0.308</c:v>
                </c:pt>
                <c:pt idx="15">
                  <c:v>0.33</c:v>
                </c:pt>
                <c:pt idx="16">
                  <c:v>0.35199999999999998</c:v>
                </c:pt>
                <c:pt idx="17">
                  <c:v>0.374</c:v>
                </c:pt>
                <c:pt idx="18">
                  <c:v>0.39600000000000002</c:v>
                </c:pt>
                <c:pt idx="19">
                  <c:v>0.41799999999999998</c:v>
                </c:pt>
                <c:pt idx="20">
                  <c:v>0.44</c:v>
                </c:pt>
                <c:pt idx="21">
                  <c:v>0.46200000000000002</c:v>
                </c:pt>
                <c:pt idx="22">
                  <c:v>0.48399999999999999</c:v>
                </c:pt>
                <c:pt idx="23">
                  <c:v>0.50600000000000001</c:v>
                </c:pt>
                <c:pt idx="24">
                  <c:v>0.52800000000000002</c:v>
                </c:pt>
                <c:pt idx="25">
                  <c:v>0.55000000000000004</c:v>
                </c:pt>
                <c:pt idx="26">
                  <c:v>0.57199999999999995</c:v>
                </c:pt>
                <c:pt idx="27">
                  <c:v>0.59399999999999997</c:v>
                </c:pt>
                <c:pt idx="28">
                  <c:v>0.61599999999999999</c:v>
                </c:pt>
                <c:pt idx="29">
                  <c:v>0.63800000000000001</c:v>
                </c:pt>
                <c:pt idx="30">
                  <c:v>0.66</c:v>
                </c:pt>
                <c:pt idx="31">
                  <c:v>0.68200000000000005</c:v>
                </c:pt>
                <c:pt idx="32">
                  <c:v>0.70399999999999996</c:v>
                </c:pt>
                <c:pt idx="33">
                  <c:v>0.72599999999999998</c:v>
                </c:pt>
                <c:pt idx="34">
                  <c:v>0.748</c:v>
                </c:pt>
                <c:pt idx="35">
                  <c:v>0.77</c:v>
                </c:pt>
                <c:pt idx="36">
                  <c:v>0.79200000000000004</c:v>
                </c:pt>
                <c:pt idx="37">
                  <c:v>0.81399999999999995</c:v>
                </c:pt>
                <c:pt idx="38">
                  <c:v>0.83599999999999997</c:v>
                </c:pt>
                <c:pt idx="39">
                  <c:v>0.85799999999999998</c:v>
                </c:pt>
                <c:pt idx="40">
                  <c:v>0.88</c:v>
                </c:pt>
                <c:pt idx="41">
                  <c:v>0.90200000000000002</c:v>
                </c:pt>
                <c:pt idx="42">
                  <c:v>0.92400000000000004</c:v>
                </c:pt>
                <c:pt idx="43">
                  <c:v>0.94599999999999995</c:v>
                </c:pt>
                <c:pt idx="44">
                  <c:v>0.96799999999999997</c:v>
                </c:pt>
                <c:pt idx="45">
                  <c:v>0.99</c:v>
                </c:pt>
                <c:pt idx="46">
                  <c:v>1.012</c:v>
                </c:pt>
                <c:pt idx="47">
                  <c:v>1.034</c:v>
                </c:pt>
                <c:pt idx="48">
                  <c:v>1.056</c:v>
                </c:pt>
                <c:pt idx="49">
                  <c:v>1.0780000000000001</c:v>
                </c:pt>
                <c:pt idx="50">
                  <c:v>1.1000000000000001</c:v>
                </c:pt>
                <c:pt idx="51">
                  <c:v>1.1220000000000001</c:v>
                </c:pt>
                <c:pt idx="52">
                  <c:v>1.1439999999999999</c:v>
                </c:pt>
                <c:pt idx="53">
                  <c:v>1.1659999999999999</c:v>
                </c:pt>
                <c:pt idx="54">
                  <c:v>1.1879999999999999</c:v>
                </c:pt>
                <c:pt idx="55">
                  <c:v>1.21</c:v>
                </c:pt>
                <c:pt idx="56">
                  <c:v>1.232</c:v>
                </c:pt>
                <c:pt idx="57">
                  <c:v>1.254</c:v>
                </c:pt>
                <c:pt idx="58">
                  <c:v>1.276</c:v>
                </c:pt>
                <c:pt idx="59">
                  <c:v>1.298</c:v>
                </c:pt>
                <c:pt idx="60">
                  <c:v>1.32</c:v>
                </c:pt>
                <c:pt idx="61">
                  <c:v>1.3420000000000001</c:v>
                </c:pt>
                <c:pt idx="62">
                  <c:v>1.3640000000000001</c:v>
                </c:pt>
                <c:pt idx="63">
                  <c:v>1.3859999999999999</c:v>
                </c:pt>
                <c:pt idx="64">
                  <c:v>1.4079999999999999</c:v>
                </c:pt>
                <c:pt idx="65">
                  <c:v>1.43</c:v>
                </c:pt>
                <c:pt idx="66">
                  <c:v>1.452</c:v>
                </c:pt>
                <c:pt idx="67">
                  <c:v>1.474</c:v>
                </c:pt>
                <c:pt idx="68">
                  <c:v>1.496</c:v>
                </c:pt>
                <c:pt idx="69">
                  <c:v>1.518</c:v>
                </c:pt>
                <c:pt idx="70">
                  <c:v>1.54</c:v>
                </c:pt>
                <c:pt idx="71">
                  <c:v>1.5620000000000001</c:v>
                </c:pt>
                <c:pt idx="72">
                  <c:v>1.5840000000000001</c:v>
                </c:pt>
                <c:pt idx="73">
                  <c:v>1.6060000000000001</c:v>
                </c:pt>
                <c:pt idx="74">
                  <c:v>1.6279999999999999</c:v>
                </c:pt>
                <c:pt idx="75">
                  <c:v>1.65</c:v>
                </c:pt>
                <c:pt idx="76">
                  <c:v>1.6719999999999999</c:v>
                </c:pt>
                <c:pt idx="77">
                  <c:v>1.694</c:v>
                </c:pt>
                <c:pt idx="78">
                  <c:v>1.716</c:v>
                </c:pt>
                <c:pt idx="79">
                  <c:v>1.738</c:v>
                </c:pt>
                <c:pt idx="80">
                  <c:v>1.76</c:v>
                </c:pt>
                <c:pt idx="81">
                  <c:v>1.782</c:v>
                </c:pt>
                <c:pt idx="82">
                  <c:v>1.804</c:v>
                </c:pt>
                <c:pt idx="83">
                  <c:v>1.8260000000000001</c:v>
                </c:pt>
                <c:pt idx="84">
                  <c:v>1.8480000000000001</c:v>
                </c:pt>
                <c:pt idx="85">
                  <c:v>1.87</c:v>
                </c:pt>
                <c:pt idx="86">
                  <c:v>1.8919999999999999</c:v>
                </c:pt>
                <c:pt idx="87">
                  <c:v>1.9139999999999999</c:v>
                </c:pt>
                <c:pt idx="88">
                  <c:v>1.9359999999999999</c:v>
                </c:pt>
                <c:pt idx="89">
                  <c:v>1.958</c:v>
                </c:pt>
                <c:pt idx="90">
                  <c:v>1.98</c:v>
                </c:pt>
              </c:numCache>
            </c:numRef>
          </c:xVal>
          <c:yVal>
            <c:numRef>
              <c:f>'damping step'!$C$2:$C$92</c:f>
              <c:numCache>
                <c:formatCode>General</c:formatCode>
                <c:ptCount val="9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'damping step'!$G$1</c:f>
              <c:strCache>
                <c:ptCount val="1"/>
                <c:pt idx="0">
                  <c:v>Joint Angle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'damping step'!$A$2:$A$92</c:f>
              <c:numCache>
                <c:formatCode>General</c:formatCode>
                <c:ptCount val="91"/>
                <c:pt idx="0">
                  <c:v>0</c:v>
                </c:pt>
                <c:pt idx="1">
                  <c:v>2.1999999999999999E-2</c:v>
                </c:pt>
                <c:pt idx="2">
                  <c:v>4.3999999999999997E-2</c:v>
                </c:pt>
                <c:pt idx="3">
                  <c:v>6.6000000000000003E-2</c:v>
                </c:pt>
                <c:pt idx="4">
                  <c:v>8.7999999999999995E-2</c:v>
                </c:pt>
                <c:pt idx="5">
                  <c:v>0.11</c:v>
                </c:pt>
                <c:pt idx="6">
                  <c:v>0.13200000000000001</c:v>
                </c:pt>
                <c:pt idx="7">
                  <c:v>0.154</c:v>
                </c:pt>
                <c:pt idx="8">
                  <c:v>0.17599999999999999</c:v>
                </c:pt>
                <c:pt idx="9">
                  <c:v>0.19800000000000001</c:v>
                </c:pt>
                <c:pt idx="10">
                  <c:v>0.22</c:v>
                </c:pt>
                <c:pt idx="11">
                  <c:v>0.24199999999999999</c:v>
                </c:pt>
                <c:pt idx="12">
                  <c:v>0.26400000000000001</c:v>
                </c:pt>
                <c:pt idx="13">
                  <c:v>0.28599999999999998</c:v>
                </c:pt>
                <c:pt idx="14">
                  <c:v>0.308</c:v>
                </c:pt>
                <c:pt idx="15">
                  <c:v>0.33</c:v>
                </c:pt>
                <c:pt idx="16">
                  <c:v>0.35199999999999998</c:v>
                </c:pt>
                <c:pt idx="17">
                  <c:v>0.374</c:v>
                </c:pt>
                <c:pt idx="18">
                  <c:v>0.39600000000000002</c:v>
                </c:pt>
                <c:pt idx="19">
                  <c:v>0.41799999999999998</c:v>
                </c:pt>
                <c:pt idx="20">
                  <c:v>0.44</c:v>
                </c:pt>
                <c:pt idx="21">
                  <c:v>0.46200000000000002</c:v>
                </c:pt>
                <c:pt idx="22">
                  <c:v>0.48399999999999999</c:v>
                </c:pt>
                <c:pt idx="23">
                  <c:v>0.50600000000000001</c:v>
                </c:pt>
                <c:pt idx="24">
                  <c:v>0.52800000000000002</c:v>
                </c:pt>
                <c:pt idx="25">
                  <c:v>0.55000000000000004</c:v>
                </c:pt>
                <c:pt idx="26">
                  <c:v>0.57199999999999995</c:v>
                </c:pt>
                <c:pt idx="27">
                  <c:v>0.59399999999999997</c:v>
                </c:pt>
                <c:pt idx="28">
                  <c:v>0.61599999999999999</c:v>
                </c:pt>
                <c:pt idx="29">
                  <c:v>0.63800000000000001</c:v>
                </c:pt>
                <c:pt idx="30">
                  <c:v>0.66</c:v>
                </c:pt>
                <c:pt idx="31">
                  <c:v>0.68200000000000005</c:v>
                </c:pt>
                <c:pt idx="32">
                  <c:v>0.70399999999999996</c:v>
                </c:pt>
                <c:pt idx="33">
                  <c:v>0.72599999999999998</c:v>
                </c:pt>
                <c:pt idx="34">
                  <c:v>0.748</c:v>
                </c:pt>
                <c:pt idx="35">
                  <c:v>0.77</c:v>
                </c:pt>
                <c:pt idx="36">
                  <c:v>0.79200000000000004</c:v>
                </c:pt>
                <c:pt idx="37">
                  <c:v>0.81399999999999995</c:v>
                </c:pt>
                <c:pt idx="38">
                  <c:v>0.83599999999999997</c:v>
                </c:pt>
                <c:pt idx="39">
                  <c:v>0.85799999999999998</c:v>
                </c:pt>
                <c:pt idx="40">
                  <c:v>0.88</c:v>
                </c:pt>
                <c:pt idx="41">
                  <c:v>0.90200000000000002</c:v>
                </c:pt>
                <c:pt idx="42">
                  <c:v>0.92400000000000004</c:v>
                </c:pt>
                <c:pt idx="43">
                  <c:v>0.94599999999999995</c:v>
                </c:pt>
                <c:pt idx="44">
                  <c:v>0.96799999999999997</c:v>
                </c:pt>
                <c:pt idx="45">
                  <c:v>0.99</c:v>
                </c:pt>
                <c:pt idx="46">
                  <c:v>1.012</c:v>
                </c:pt>
                <c:pt idx="47">
                  <c:v>1.034</c:v>
                </c:pt>
                <c:pt idx="48">
                  <c:v>1.056</c:v>
                </c:pt>
                <c:pt idx="49">
                  <c:v>1.0780000000000001</c:v>
                </c:pt>
                <c:pt idx="50">
                  <c:v>1.1000000000000001</c:v>
                </c:pt>
                <c:pt idx="51">
                  <c:v>1.1220000000000001</c:v>
                </c:pt>
                <c:pt idx="52">
                  <c:v>1.1439999999999999</c:v>
                </c:pt>
                <c:pt idx="53">
                  <c:v>1.1659999999999999</c:v>
                </c:pt>
                <c:pt idx="54">
                  <c:v>1.1879999999999999</c:v>
                </c:pt>
                <c:pt idx="55">
                  <c:v>1.21</c:v>
                </c:pt>
                <c:pt idx="56">
                  <c:v>1.232</c:v>
                </c:pt>
                <c:pt idx="57">
                  <c:v>1.254</c:v>
                </c:pt>
                <c:pt idx="58">
                  <c:v>1.276</c:v>
                </c:pt>
                <c:pt idx="59">
                  <c:v>1.298</c:v>
                </c:pt>
                <c:pt idx="60">
                  <c:v>1.32</c:v>
                </c:pt>
                <c:pt idx="61">
                  <c:v>1.3420000000000001</c:v>
                </c:pt>
                <c:pt idx="62">
                  <c:v>1.3640000000000001</c:v>
                </c:pt>
                <c:pt idx="63">
                  <c:v>1.3859999999999999</c:v>
                </c:pt>
                <c:pt idx="64">
                  <c:v>1.4079999999999999</c:v>
                </c:pt>
                <c:pt idx="65">
                  <c:v>1.43</c:v>
                </c:pt>
                <c:pt idx="66">
                  <c:v>1.452</c:v>
                </c:pt>
                <c:pt idx="67">
                  <c:v>1.474</c:v>
                </c:pt>
                <c:pt idx="68">
                  <c:v>1.496</c:v>
                </c:pt>
                <c:pt idx="69">
                  <c:v>1.518</c:v>
                </c:pt>
                <c:pt idx="70">
                  <c:v>1.54</c:v>
                </c:pt>
                <c:pt idx="71">
                  <c:v>1.5620000000000001</c:v>
                </c:pt>
                <c:pt idx="72">
                  <c:v>1.5840000000000001</c:v>
                </c:pt>
                <c:pt idx="73">
                  <c:v>1.6060000000000001</c:v>
                </c:pt>
                <c:pt idx="74">
                  <c:v>1.6279999999999999</c:v>
                </c:pt>
                <c:pt idx="75">
                  <c:v>1.65</c:v>
                </c:pt>
                <c:pt idx="76">
                  <c:v>1.6719999999999999</c:v>
                </c:pt>
                <c:pt idx="77">
                  <c:v>1.694</c:v>
                </c:pt>
                <c:pt idx="78">
                  <c:v>1.716</c:v>
                </c:pt>
                <c:pt idx="79">
                  <c:v>1.738</c:v>
                </c:pt>
                <c:pt idx="80">
                  <c:v>1.76</c:v>
                </c:pt>
                <c:pt idx="81">
                  <c:v>1.782</c:v>
                </c:pt>
                <c:pt idx="82">
                  <c:v>1.804</c:v>
                </c:pt>
                <c:pt idx="83">
                  <c:v>1.8260000000000001</c:v>
                </c:pt>
                <c:pt idx="84">
                  <c:v>1.8480000000000001</c:v>
                </c:pt>
                <c:pt idx="85">
                  <c:v>1.87</c:v>
                </c:pt>
                <c:pt idx="86">
                  <c:v>1.8919999999999999</c:v>
                </c:pt>
                <c:pt idx="87">
                  <c:v>1.9139999999999999</c:v>
                </c:pt>
                <c:pt idx="88">
                  <c:v>1.9359999999999999</c:v>
                </c:pt>
                <c:pt idx="89">
                  <c:v>1.958</c:v>
                </c:pt>
                <c:pt idx="90">
                  <c:v>1.98</c:v>
                </c:pt>
              </c:numCache>
            </c:numRef>
          </c:xVal>
          <c:yVal>
            <c:numRef>
              <c:f>'damping step'!$G$2:$G$92</c:f>
              <c:numCache>
                <c:formatCode>General</c:formatCode>
                <c:ptCount val="91"/>
                <c:pt idx="0">
                  <c:v>9.923</c:v>
                </c:pt>
                <c:pt idx="1">
                  <c:v>11.481999999999999</c:v>
                </c:pt>
                <c:pt idx="2">
                  <c:v>14.635</c:v>
                </c:pt>
                <c:pt idx="3">
                  <c:v>18.172000000000001</c:v>
                </c:pt>
                <c:pt idx="4">
                  <c:v>21.876999999999999</c:v>
                </c:pt>
                <c:pt idx="5">
                  <c:v>25.420999999999999</c:v>
                </c:pt>
                <c:pt idx="6">
                  <c:v>28.995999999999999</c:v>
                </c:pt>
                <c:pt idx="7">
                  <c:v>32.372999999999998</c:v>
                </c:pt>
                <c:pt idx="8">
                  <c:v>35.881</c:v>
                </c:pt>
                <c:pt idx="9">
                  <c:v>39.195</c:v>
                </c:pt>
                <c:pt idx="10">
                  <c:v>42.185000000000002</c:v>
                </c:pt>
                <c:pt idx="11">
                  <c:v>45.012</c:v>
                </c:pt>
                <c:pt idx="12">
                  <c:v>47.841000000000001</c:v>
                </c:pt>
                <c:pt idx="13">
                  <c:v>49.95</c:v>
                </c:pt>
                <c:pt idx="14">
                  <c:v>51.603999999999999</c:v>
                </c:pt>
                <c:pt idx="15">
                  <c:v>50.890999999999998</c:v>
                </c:pt>
                <c:pt idx="16">
                  <c:v>48.198</c:v>
                </c:pt>
                <c:pt idx="17">
                  <c:v>46.960999999999999</c:v>
                </c:pt>
                <c:pt idx="18">
                  <c:v>47.744</c:v>
                </c:pt>
                <c:pt idx="19">
                  <c:v>49.235999999999997</c:v>
                </c:pt>
                <c:pt idx="20">
                  <c:v>50.468000000000004</c:v>
                </c:pt>
                <c:pt idx="21">
                  <c:v>50.595999999999997</c:v>
                </c:pt>
                <c:pt idx="22">
                  <c:v>50.726999999999997</c:v>
                </c:pt>
                <c:pt idx="23">
                  <c:v>50.110999999999997</c:v>
                </c:pt>
                <c:pt idx="24">
                  <c:v>49.688000000000002</c:v>
                </c:pt>
                <c:pt idx="25">
                  <c:v>49.720999999999997</c:v>
                </c:pt>
                <c:pt idx="26">
                  <c:v>49.494</c:v>
                </c:pt>
                <c:pt idx="27">
                  <c:v>49.398000000000003</c:v>
                </c:pt>
                <c:pt idx="28">
                  <c:v>49.753</c:v>
                </c:pt>
                <c:pt idx="29">
                  <c:v>49.753999999999998</c:v>
                </c:pt>
                <c:pt idx="30">
                  <c:v>49.656999999999996</c:v>
                </c:pt>
                <c:pt idx="31">
                  <c:v>49.656999999999996</c:v>
                </c:pt>
                <c:pt idx="32">
                  <c:v>49.527000000000001</c:v>
                </c:pt>
                <c:pt idx="33">
                  <c:v>49.56</c:v>
                </c:pt>
                <c:pt idx="34">
                  <c:v>49.85</c:v>
                </c:pt>
                <c:pt idx="35">
                  <c:v>49.881</c:v>
                </c:pt>
                <c:pt idx="36">
                  <c:v>49.784999999999997</c:v>
                </c:pt>
                <c:pt idx="37">
                  <c:v>49.850999999999999</c:v>
                </c:pt>
                <c:pt idx="38">
                  <c:v>49.753999999999998</c:v>
                </c:pt>
                <c:pt idx="39">
                  <c:v>49.784999999999997</c:v>
                </c:pt>
                <c:pt idx="40">
                  <c:v>50.045000000000002</c:v>
                </c:pt>
                <c:pt idx="41">
                  <c:v>50.109000000000002</c:v>
                </c:pt>
                <c:pt idx="42">
                  <c:v>50.268000000000001</c:v>
                </c:pt>
                <c:pt idx="43">
                  <c:v>50.177</c:v>
                </c:pt>
                <c:pt idx="44">
                  <c:v>50.176000000000002</c:v>
                </c:pt>
                <c:pt idx="45">
                  <c:v>49.85</c:v>
                </c:pt>
                <c:pt idx="46">
                  <c:v>49.82</c:v>
                </c:pt>
                <c:pt idx="47">
                  <c:v>46.311999999999998</c:v>
                </c:pt>
                <c:pt idx="48">
                  <c:v>41.795000000000002</c:v>
                </c:pt>
                <c:pt idx="49">
                  <c:v>36.79</c:v>
                </c:pt>
                <c:pt idx="50">
                  <c:v>32.146000000000001</c:v>
                </c:pt>
                <c:pt idx="51">
                  <c:v>27.856999999999999</c:v>
                </c:pt>
                <c:pt idx="52">
                  <c:v>23.405000000000001</c:v>
                </c:pt>
                <c:pt idx="53">
                  <c:v>19.7</c:v>
                </c:pt>
                <c:pt idx="54">
                  <c:v>16.355</c:v>
                </c:pt>
                <c:pt idx="55">
                  <c:v>13.725</c:v>
                </c:pt>
                <c:pt idx="56">
                  <c:v>11.352</c:v>
                </c:pt>
                <c:pt idx="57">
                  <c:v>9.6959999999999997</c:v>
                </c:pt>
                <c:pt idx="58">
                  <c:v>8.4930000000000003</c:v>
                </c:pt>
                <c:pt idx="59">
                  <c:v>8.8160000000000007</c:v>
                </c:pt>
                <c:pt idx="60">
                  <c:v>10.378</c:v>
                </c:pt>
                <c:pt idx="61">
                  <c:v>11.028</c:v>
                </c:pt>
                <c:pt idx="62">
                  <c:v>10.507999999999999</c:v>
                </c:pt>
                <c:pt idx="63">
                  <c:v>9.8889999999999993</c:v>
                </c:pt>
                <c:pt idx="64">
                  <c:v>9.5980000000000008</c:v>
                </c:pt>
                <c:pt idx="65">
                  <c:v>9.7919999999999998</c:v>
                </c:pt>
                <c:pt idx="66">
                  <c:v>9.7260000000000009</c:v>
                </c:pt>
                <c:pt idx="67">
                  <c:v>10.02</c:v>
                </c:pt>
                <c:pt idx="68">
                  <c:v>10.444000000000001</c:v>
                </c:pt>
                <c:pt idx="69">
                  <c:v>10.215</c:v>
                </c:pt>
                <c:pt idx="70">
                  <c:v>10.118</c:v>
                </c:pt>
                <c:pt idx="71">
                  <c:v>10.052</c:v>
                </c:pt>
                <c:pt idx="72">
                  <c:v>10.084</c:v>
                </c:pt>
                <c:pt idx="73">
                  <c:v>9.9220000000000006</c:v>
                </c:pt>
                <c:pt idx="74">
                  <c:v>9.9209999999999994</c:v>
                </c:pt>
                <c:pt idx="75">
                  <c:v>10.052</c:v>
                </c:pt>
                <c:pt idx="76">
                  <c:v>10.182</c:v>
                </c:pt>
                <c:pt idx="77">
                  <c:v>10.375999999999999</c:v>
                </c:pt>
                <c:pt idx="78">
                  <c:v>10.54</c:v>
                </c:pt>
                <c:pt idx="79">
                  <c:v>10.507</c:v>
                </c:pt>
                <c:pt idx="80">
                  <c:v>10.02</c:v>
                </c:pt>
                <c:pt idx="81">
                  <c:v>10.282</c:v>
                </c:pt>
                <c:pt idx="82">
                  <c:v>10.314</c:v>
                </c:pt>
                <c:pt idx="83">
                  <c:v>10.667999999999999</c:v>
                </c:pt>
                <c:pt idx="84">
                  <c:v>10.151999999999999</c:v>
                </c:pt>
                <c:pt idx="85">
                  <c:v>10.217000000000001</c:v>
                </c:pt>
                <c:pt idx="86">
                  <c:v>9.9879999999999995</c:v>
                </c:pt>
                <c:pt idx="87">
                  <c:v>10.311999999999999</c:v>
                </c:pt>
                <c:pt idx="88">
                  <c:v>10.444000000000001</c:v>
                </c:pt>
                <c:pt idx="89">
                  <c:v>10.411</c:v>
                </c:pt>
                <c:pt idx="90">
                  <c:v>10.175000000000001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6080"/>
        <c:axId val="76140544"/>
      </c:scatterChart>
      <c:valAx>
        <c:axId val="76126080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3600"/>
                </a:pPr>
                <a:r>
                  <a:rPr lang="en-GB" sz="3600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76140544"/>
        <c:crosses val="autoZero"/>
        <c:crossBetween val="midCat"/>
      </c:valAx>
      <c:valAx>
        <c:axId val="7614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3600"/>
                </a:pPr>
                <a:r>
                  <a:rPr lang="en-GB" sz="3600"/>
                  <a:t>Joint</a:t>
                </a:r>
                <a:r>
                  <a:rPr lang="en-GB" sz="3600" baseline="0"/>
                  <a:t> Angle (degrees)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761260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685295043955281"/>
          <c:y val="0.29326159972964427"/>
          <c:w val="0.21552216847064165"/>
          <c:h val="0.1343651976746515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947245081956"/>
          <c:y val="5.1400554097404488E-2"/>
          <c:w val="0.76578809856837127"/>
          <c:h val="0.736533528283736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'damping step'!$C$1</c:f>
              <c:strCache>
                <c:ptCount val="1"/>
                <c:pt idx="0">
                  <c:v>Target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'damping step'!$A$93:$A$182</c:f>
              <c:numCache>
                <c:formatCode>General</c:formatCode>
                <c:ptCount val="90"/>
                <c:pt idx="0">
                  <c:v>0</c:v>
                </c:pt>
                <c:pt idx="1">
                  <c:v>2.1999999999999999E-2</c:v>
                </c:pt>
                <c:pt idx="2">
                  <c:v>4.3999999999999997E-2</c:v>
                </c:pt>
                <c:pt idx="3">
                  <c:v>6.6000000000000003E-2</c:v>
                </c:pt>
                <c:pt idx="4">
                  <c:v>8.7999999999999995E-2</c:v>
                </c:pt>
                <c:pt idx="5">
                  <c:v>0.11</c:v>
                </c:pt>
                <c:pt idx="6">
                  <c:v>0.13200000000000001</c:v>
                </c:pt>
                <c:pt idx="7">
                  <c:v>0.154</c:v>
                </c:pt>
                <c:pt idx="8">
                  <c:v>0.17599999999999999</c:v>
                </c:pt>
                <c:pt idx="9">
                  <c:v>0.19800000000000001</c:v>
                </c:pt>
                <c:pt idx="10">
                  <c:v>0.22</c:v>
                </c:pt>
                <c:pt idx="11">
                  <c:v>0.24199999999999999</c:v>
                </c:pt>
                <c:pt idx="12">
                  <c:v>0.26400000000000001</c:v>
                </c:pt>
                <c:pt idx="13">
                  <c:v>0.28599999999999998</c:v>
                </c:pt>
                <c:pt idx="14">
                  <c:v>0.308</c:v>
                </c:pt>
                <c:pt idx="15">
                  <c:v>0.33</c:v>
                </c:pt>
                <c:pt idx="16">
                  <c:v>0.35199999999999998</c:v>
                </c:pt>
                <c:pt idx="17">
                  <c:v>0.374</c:v>
                </c:pt>
                <c:pt idx="18">
                  <c:v>0.39600000000000002</c:v>
                </c:pt>
                <c:pt idx="19">
                  <c:v>0.41799999999999998</c:v>
                </c:pt>
                <c:pt idx="20">
                  <c:v>0.44</c:v>
                </c:pt>
                <c:pt idx="21">
                  <c:v>0.46200000000000002</c:v>
                </c:pt>
                <c:pt idx="22">
                  <c:v>0.48399999999999999</c:v>
                </c:pt>
                <c:pt idx="23">
                  <c:v>0.50600000000000001</c:v>
                </c:pt>
                <c:pt idx="24">
                  <c:v>0.52800000000000002</c:v>
                </c:pt>
                <c:pt idx="25">
                  <c:v>0.55000000000000004</c:v>
                </c:pt>
                <c:pt idx="26">
                  <c:v>0.57199999999999995</c:v>
                </c:pt>
                <c:pt idx="27">
                  <c:v>0.59399999999999997</c:v>
                </c:pt>
                <c:pt idx="28">
                  <c:v>0.61599999999999999</c:v>
                </c:pt>
                <c:pt idx="29">
                  <c:v>0.63800000000000001</c:v>
                </c:pt>
                <c:pt idx="30">
                  <c:v>0.66</c:v>
                </c:pt>
                <c:pt idx="31">
                  <c:v>0.68200000000000005</c:v>
                </c:pt>
                <c:pt idx="32">
                  <c:v>0.70399999999999996</c:v>
                </c:pt>
                <c:pt idx="33">
                  <c:v>0.72599999999999998</c:v>
                </c:pt>
                <c:pt idx="34">
                  <c:v>0.748</c:v>
                </c:pt>
                <c:pt idx="35">
                  <c:v>0.77</c:v>
                </c:pt>
                <c:pt idx="36">
                  <c:v>0.79200000000000004</c:v>
                </c:pt>
                <c:pt idx="37">
                  <c:v>0.81399999999999995</c:v>
                </c:pt>
                <c:pt idx="38">
                  <c:v>0.83599999999999997</c:v>
                </c:pt>
                <c:pt idx="39">
                  <c:v>0.85799999999999998</c:v>
                </c:pt>
                <c:pt idx="40">
                  <c:v>0.88</c:v>
                </c:pt>
                <c:pt idx="41">
                  <c:v>0.90200000000000002</c:v>
                </c:pt>
                <c:pt idx="42">
                  <c:v>0.92400000000000004</c:v>
                </c:pt>
                <c:pt idx="43">
                  <c:v>0.94599999999999995</c:v>
                </c:pt>
                <c:pt idx="44">
                  <c:v>0.96799999999999997</c:v>
                </c:pt>
                <c:pt idx="45">
                  <c:v>0.99</c:v>
                </c:pt>
                <c:pt idx="46">
                  <c:v>1.012</c:v>
                </c:pt>
                <c:pt idx="47">
                  <c:v>1.034</c:v>
                </c:pt>
                <c:pt idx="48">
                  <c:v>1.056</c:v>
                </c:pt>
                <c:pt idx="49">
                  <c:v>1.0780000000000001</c:v>
                </c:pt>
                <c:pt idx="50">
                  <c:v>1.1000000000000001</c:v>
                </c:pt>
                <c:pt idx="51">
                  <c:v>1.1220000000000001</c:v>
                </c:pt>
                <c:pt idx="52">
                  <c:v>1.1439999999999999</c:v>
                </c:pt>
                <c:pt idx="53">
                  <c:v>1.1659999999999999</c:v>
                </c:pt>
                <c:pt idx="54">
                  <c:v>1.1879999999999999</c:v>
                </c:pt>
                <c:pt idx="55">
                  <c:v>1.21</c:v>
                </c:pt>
                <c:pt idx="56">
                  <c:v>1.232</c:v>
                </c:pt>
                <c:pt idx="57">
                  <c:v>1.254</c:v>
                </c:pt>
                <c:pt idx="58">
                  <c:v>1.276</c:v>
                </c:pt>
                <c:pt idx="59">
                  <c:v>1.298</c:v>
                </c:pt>
                <c:pt idx="60">
                  <c:v>1.32</c:v>
                </c:pt>
                <c:pt idx="61">
                  <c:v>1.3420000000000001</c:v>
                </c:pt>
                <c:pt idx="62">
                  <c:v>1.3640000000000001</c:v>
                </c:pt>
                <c:pt idx="63">
                  <c:v>1.3859999999999999</c:v>
                </c:pt>
                <c:pt idx="64">
                  <c:v>1.4079999999999999</c:v>
                </c:pt>
                <c:pt idx="65">
                  <c:v>1.43</c:v>
                </c:pt>
                <c:pt idx="66">
                  <c:v>1.452</c:v>
                </c:pt>
                <c:pt idx="67">
                  <c:v>1.474</c:v>
                </c:pt>
                <c:pt idx="68">
                  <c:v>1.496</c:v>
                </c:pt>
                <c:pt idx="69">
                  <c:v>1.518</c:v>
                </c:pt>
                <c:pt idx="70">
                  <c:v>1.54</c:v>
                </c:pt>
                <c:pt idx="71">
                  <c:v>1.5620000000000001</c:v>
                </c:pt>
                <c:pt idx="72">
                  <c:v>1.5840000000000001</c:v>
                </c:pt>
                <c:pt idx="73">
                  <c:v>1.6060000000000001</c:v>
                </c:pt>
                <c:pt idx="74">
                  <c:v>1.6279999999999999</c:v>
                </c:pt>
                <c:pt idx="75">
                  <c:v>1.65</c:v>
                </c:pt>
                <c:pt idx="76">
                  <c:v>1.6719999999999999</c:v>
                </c:pt>
                <c:pt idx="77">
                  <c:v>1.694</c:v>
                </c:pt>
                <c:pt idx="78">
                  <c:v>1.716</c:v>
                </c:pt>
                <c:pt idx="79">
                  <c:v>1.738</c:v>
                </c:pt>
                <c:pt idx="80">
                  <c:v>1.76</c:v>
                </c:pt>
                <c:pt idx="81">
                  <c:v>1.782</c:v>
                </c:pt>
                <c:pt idx="82">
                  <c:v>1.804</c:v>
                </c:pt>
                <c:pt idx="83">
                  <c:v>1.8260000000000001</c:v>
                </c:pt>
                <c:pt idx="84">
                  <c:v>1.8480000000000001</c:v>
                </c:pt>
                <c:pt idx="85">
                  <c:v>1.87</c:v>
                </c:pt>
                <c:pt idx="86">
                  <c:v>1.8919999999999999</c:v>
                </c:pt>
                <c:pt idx="87">
                  <c:v>1.9139999999999999</c:v>
                </c:pt>
                <c:pt idx="88">
                  <c:v>1.9359999999999999</c:v>
                </c:pt>
                <c:pt idx="89">
                  <c:v>1.958</c:v>
                </c:pt>
              </c:numCache>
            </c:numRef>
          </c:xVal>
          <c:yVal>
            <c:numRef>
              <c:f>'damping step'!$C$93:$C$182</c:f>
              <c:numCache>
                <c:formatCode>General</c:formatCode>
                <c:ptCount val="9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'damping step'!$G$1</c:f>
              <c:strCache>
                <c:ptCount val="1"/>
                <c:pt idx="0">
                  <c:v>Joint Angle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'damping step'!$A$93:$A$182</c:f>
              <c:numCache>
                <c:formatCode>General</c:formatCode>
                <c:ptCount val="90"/>
                <c:pt idx="0">
                  <c:v>0</c:v>
                </c:pt>
                <c:pt idx="1">
                  <c:v>2.1999999999999999E-2</c:v>
                </c:pt>
                <c:pt idx="2">
                  <c:v>4.3999999999999997E-2</c:v>
                </c:pt>
                <c:pt idx="3">
                  <c:v>6.6000000000000003E-2</c:v>
                </c:pt>
                <c:pt idx="4">
                  <c:v>8.7999999999999995E-2</c:v>
                </c:pt>
                <c:pt idx="5">
                  <c:v>0.11</c:v>
                </c:pt>
                <c:pt idx="6">
                  <c:v>0.13200000000000001</c:v>
                </c:pt>
                <c:pt idx="7">
                  <c:v>0.154</c:v>
                </c:pt>
                <c:pt idx="8">
                  <c:v>0.17599999999999999</c:v>
                </c:pt>
                <c:pt idx="9">
                  <c:v>0.19800000000000001</c:v>
                </c:pt>
                <c:pt idx="10">
                  <c:v>0.22</c:v>
                </c:pt>
                <c:pt idx="11">
                  <c:v>0.24199999999999999</c:v>
                </c:pt>
                <c:pt idx="12">
                  <c:v>0.26400000000000001</c:v>
                </c:pt>
                <c:pt idx="13">
                  <c:v>0.28599999999999998</c:v>
                </c:pt>
                <c:pt idx="14">
                  <c:v>0.308</c:v>
                </c:pt>
                <c:pt idx="15">
                  <c:v>0.33</c:v>
                </c:pt>
                <c:pt idx="16">
                  <c:v>0.35199999999999998</c:v>
                </c:pt>
                <c:pt idx="17">
                  <c:v>0.374</c:v>
                </c:pt>
                <c:pt idx="18">
                  <c:v>0.39600000000000002</c:v>
                </c:pt>
                <c:pt idx="19">
                  <c:v>0.41799999999999998</c:v>
                </c:pt>
                <c:pt idx="20">
                  <c:v>0.44</c:v>
                </c:pt>
                <c:pt idx="21">
                  <c:v>0.46200000000000002</c:v>
                </c:pt>
                <c:pt idx="22">
                  <c:v>0.48399999999999999</c:v>
                </c:pt>
                <c:pt idx="23">
                  <c:v>0.50600000000000001</c:v>
                </c:pt>
                <c:pt idx="24">
                  <c:v>0.52800000000000002</c:v>
                </c:pt>
                <c:pt idx="25">
                  <c:v>0.55000000000000004</c:v>
                </c:pt>
                <c:pt idx="26">
                  <c:v>0.57199999999999995</c:v>
                </c:pt>
                <c:pt idx="27">
                  <c:v>0.59399999999999997</c:v>
                </c:pt>
                <c:pt idx="28">
                  <c:v>0.61599999999999999</c:v>
                </c:pt>
                <c:pt idx="29">
                  <c:v>0.63800000000000001</c:v>
                </c:pt>
                <c:pt idx="30">
                  <c:v>0.66</c:v>
                </c:pt>
                <c:pt idx="31">
                  <c:v>0.68200000000000005</c:v>
                </c:pt>
                <c:pt idx="32">
                  <c:v>0.70399999999999996</c:v>
                </c:pt>
                <c:pt idx="33">
                  <c:v>0.72599999999999998</c:v>
                </c:pt>
                <c:pt idx="34">
                  <c:v>0.748</c:v>
                </c:pt>
                <c:pt idx="35">
                  <c:v>0.77</c:v>
                </c:pt>
                <c:pt idx="36">
                  <c:v>0.79200000000000004</c:v>
                </c:pt>
                <c:pt idx="37">
                  <c:v>0.81399999999999995</c:v>
                </c:pt>
                <c:pt idx="38">
                  <c:v>0.83599999999999997</c:v>
                </c:pt>
                <c:pt idx="39">
                  <c:v>0.85799999999999998</c:v>
                </c:pt>
                <c:pt idx="40">
                  <c:v>0.88</c:v>
                </c:pt>
                <c:pt idx="41">
                  <c:v>0.90200000000000002</c:v>
                </c:pt>
                <c:pt idx="42">
                  <c:v>0.92400000000000004</c:v>
                </c:pt>
                <c:pt idx="43">
                  <c:v>0.94599999999999995</c:v>
                </c:pt>
                <c:pt idx="44">
                  <c:v>0.96799999999999997</c:v>
                </c:pt>
                <c:pt idx="45">
                  <c:v>0.99</c:v>
                </c:pt>
                <c:pt idx="46">
                  <c:v>1.012</c:v>
                </c:pt>
                <c:pt idx="47">
                  <c:v>1.034</c:v>
                </c:pt>
                <c:pt idx="48">
                  <c:v>1.056</c:v>
                </c:pt>
                <c:pt idx="49">
                  <c:v>1.0780000000000001</c:v>
                </c:pt>
                <c:pt idx="50">
                  <c:v>1.1000000000000001</c:v>
                </c:pt>
                <c:pt idx="51">
                  <c:v>1.1220000000000001</c:v>
                </c:pt>
                <c:pt idx="52">
                  <c:v>1.1439999999999999</c:v>
                </c:pt>
                <c:pt idx="53">
                  <c:v>1.1659999999999999</c:v>
                </c:pt>
                <c:pt idx="54">
                  <c:v>1.1879999999999999</c:v>
                </c:pt>
                <c:pt idx="55">
                  <c:v>1.21</c:v>
                </c:pt>
                <c:pt idx="56">
                  <c:v>1.232</c:v>
                </c:pt>
                <c:pt idx="57">
                  <c:v>1.254</c:v>
                </c:pt>
                <c:pt idx="58">
                  <c:v>1.276</c:v>
                </c:pt>
                <c:pt idx="59">
                  <c:v>1.298</c:v>
                </c:pt>
                <c:pt idx="60">
                  <c:v>1.32</c:v>
                </c:pt>
                <c:pt idx="61">
                  <c:v>1.3420000000000001</c:v>
                </c:pt>
                <c:pt idx="62">
                  <c:v>1.3640000000000001</c:v>
                </c:pt>
                <c:pt idx="63">
                  <c:v>1.3859999999999999</c:v>
                </c:pt>
                <c:pt idx="64">
                  <c:v>1.4079999999999999</c:v>
                </c:pt>
                <c:pt idx="65">
                  <c:v>1.43</c:v>
                </c:pt>
                <c:pt idx="66">
                  <c:v>1.452</c:v>
                </c:pt>
                <c:pt idx="67">
                  <c:v>1.474</c:v>
                </c:pt>
                <c:pt idx="68">
                  <c:v>1.496</c:v>
                </c:pt>
                <c:pt idx="69">
                  <c:v>1.518</c:v>
                </c:pt>
                <c:pt idx="70">
                  <c:v>1.54</c:v>
                </c:pt>
                <c:pt idx="71">
                  <c:v>1.5620000000000001</c:v>
                </c:pt>
                <c:pt idx="72">
                  <c:v>1.5840000000000001</c:v>
                </c:pt>
                <c:pt idx="73">
                  <c:v>1.6060000000000001</c:v>
                </c:pt>
                <c:pt idx="74">
                  <c:v>1.6279999999999999</c:v>
                </c:pt>
                <c:pt idx="75">
                  <c:v>1.65</c:v>
                </c:pt>
                <c:pt idx="76">
                  <c:v>1.6719999999999999</c:v>
                </c:pt>
                <c:pt idx="77">
                  <c:v>1.694</c:v>
                </c:pt>
                <c:pt idx="78">
                  <c:v>1.716</c:v>
                </c:pt>
                <c:pt idx="79">
                  <c:v>1.738</c:v>
                </c:pt>
                <c:pt idx="80">
                  <c:v>1.76</c:v>
                </c:pt>
                <c:pt idx="81">
                  <c:v>1.782</c:v>
                </c:pt>
                <c:pt idx="82">
                  <c:v>1.804</c:v>
                </c:pt>
                <c:pt idx="83">
                  <c:v>1.8260000000000001</c:v>
                </c:pt>
                <c:pt idx="84">
                  <c:v>1.8480000000000001</c:v>
                </c:pt>
                <c:pt idx="85">
                  <c:v>1.87</c:v>
                </c:pt>
                <c:pt idx="86">
                  <c:v>1.8919999999999999</c:v>
                </c:pt>
                <c:pt idx="87">
                  <c:v>1.9139999999999999</c:v>
                </c:pt>
                <c:pt idx="88">
                  <c:v>1.9359999999999999</c:v>
                </c:pt>
                <c:pt idx="89">
                  <c:v>1.958</c:v>
                </c:pt>
              </c:numCache>
            </c:numRef>
          </c:xVal>
          <c:yVal>
            <c:numRef>
              <c:f>'damping step'!$G$93:$G$182</c:f>
              <c:numCache>
                <c:formatCode>General</c:formatCode>
                <c:ptCount val="90"/>
                <c:pt idx="0">
                  <c:v>11.06</c:v>
                </c:pt>
                <c:pt idx="1">
                  <c:v>13.627000000000001</c:v>
                </c:pt>
                <c:pt idx="2">
                  <c:v>16.875</c:v>
                </c:pt>
                <c:pt idx="3">
                  <c:v>19.831</c:v>
                </c:pt>
                <c:pt idx="4">
                  <c:v>23.827000000000002</c:v>
                </c:pt>
                <c:pt idx="5">
                  <c:v>27.175999999999998</c:v>
                </c:pt>
                <c:pt idx="6">
                  <c:v>30.718</c:v>
                </c:pt>
                <c:pt idx="7">
                  <c:v>33.963999999999999</c:v>
                </c:pt>
                <c:pt idx="8">
                  <c:v>36.302999999999997</c:v>
                </c:pt>
                <c:pt idx="9">
                  <c:v>39.389000000000003</c:v>
                </c:pt>
                <c:pt idx="10">
                  <c:v>41.308</c:v>
                </c:pt>
                <c:pt idx="11">
                  <c:v>43.029000000000003</c:v>
                </c:pt>
                <c:pt idx="12">
                  <c:v>44.491999999999997</c:v>
                </c:pt>
                <c:pt idx="13">
                  <c:v>45.533000000000001</c:v>
                </c:pt>
                <c:pt idx="14">
                  <c:v>46.313000000000002</c:v>
                </c:pt>
                <c:pt idx="15">
                  <c:v>47.158000000000001</c:v>
                </c:pt>
                <c:pt idx="16">
                  <c:v>47.548000000000002</c:v>
                </c:pt>
                <c:pt idx="17">
                  <c:v>48.262999999999998</c:v>
                </c:pt>
                <c:pt idx="18">
                  <c:v>48.488</c:v>
                </c:pt>
                <c:pt idx="19">
                  <c:v>48.878999999999998</c:v>
                </c:pt>
                <c:pt idx="20">
                  <c:v>48.978000000000002</c:v>
                </c:pt>
                <c:pt idx="21">
                  <c:v>49.073999999999998</c:v>
                </c:pt>
                <c:pt idx="22">
                  <c:v>49.204000000000001</c:v>
                </c:pt>
                <c:pt idx="23">
                  <c:v>49.073999999999998</c:v>
                </c:pt>
                <c:pt idx="24">
                  <c:v>49.304000000000002</c:v>
                </c:pt>
                <c:pt idx="25">
                  <c:v>49.595999999999997</c:v>
                </c:pt>
                <c:pt idx="26">
                  <c:v>49.628</c:v>
                </c:pt>
                <c:pt idx="27">
                  <c:v>49.756</c:v>
                </c:pt>
                <c:pt idx="28">
                  <c:v>49.692999999999998</c:v>
                </c:pt>
                <c:pt idx="29">
                  <c:v>49.661000000000001</c:v>
                </c:pt>
                <c:pt idx="30">
                  <c:v>49.723999999999997</c:v>
                </c:pt>
                <c:pt idx="31">
                  <c:v>49.725999999999999</c:v>
                </c:pt>
                <c:pt idx="32">
                  <c:v>49.594999999999999</c:v>
                </c:pt>
                <c:pt idx="33">
                  <c:v>49.563000000000002</c:v>
                </c:pt>
                <c:pt idx="34">
                  <c:v>49.561</c:v>
                </c:pt>
                <c:pt idx="35">
                  <c:v>49.66</c:v>
                </c:pt>
                <c:pt idx="36">
                  <c:v>49.692999999999998</c:v>
                </c:pt>
                <c:pt idx="37">
                  <c:v>49.627000000000002</c:v>
                </c:pt>
                <c:pt idx="38">
                  <c:v>49.563000000000002</c:v>
                </c:pt>
                <c:pt idx="39">
                  <c:v>49.497</c:v>
                </c:pt>
                <c:pt idx="40">
                  <c:v>49.432000000000002</c:v>
                </c:pt>
                <c:pt idx="41">
                  <c:v>49.398000000000003</c:v>
                </c:pt>
                <c:pt idx="42">
                  <c:v>49.463999999999999</c:v>
                </c:pt>
                <c:pt idx="43">
                  <c:v>49.463000000000001</c:v>
                </c:pt>
                <c:pt idx="44">
                  <c:v>49.366</c:v>
                </c:pt>
                <c:pt idx="45">
                  <c:v>49.497</c:v>
                </c:pt>
                <c:pt idx="46">
                  <c:v>49.436999999999998</c:v>
                </c:pt>
                <c:pt idx="47">
                  <c:v>46.475000000000001</c:v>
                </c:pt>
                <c:pt idx="48">
                  <c:v>41.991</c:v>
                </c:pt>
                <c:pt idx="49">
                  <c:v>36.758000000000003</c:v>
                </c:pt>
                <c:pt idx="50">
                  <c:v>31.463999999999999</c:v>
                </c:pt>
                <c:pt idx="51">
                  <c:v>27.175000000000001</c:v>
                </c:pt>
                <c:pt idx="52">
                  <c:v>23.178000000000001</c:v>
                </c:pt>
                <c:pt idx="53">
                  <c:v>19.341999999999999</c:v>
                </c:pt>
                <c:pt idx="54">
                  <c:v>17.526</c:v>
                </c:pt>
                <c:pt idx="55">
                  <c:v>15.901999999999999</c:v>
                </c:pt>
                <c:pt idx="56">
                  <c:v>14.503</c:v>
                </c:pt>
                <c:pt idx="57">
                  <c:v>14.048999999999999</c:v>
                </c:pt>
                <c:pt idx="58">
                  <c:v>13.14</c:v>
                </c:pt>
                <c:pt idx="59">
                  <c:v>13.041</c:v>
                </c:pt>
                <c:pt idx="60">
                  <c:v>12.717000000000001</c:v>
                </c:pt>
                <c:pt idx="61">
                  <c:v>12.491</c:v>
                </c:pt>
                <c:pt idx="62">
                  <c:v>12.068</c:v>
                </c:pt>
                <c:pt idx="63">
                  <c:v>12.132</c:v>
                </c:pt>
                <c:pt idx="64">
                  <c:v>11.936999999999999</c:v>
                </c:pt>
                <c:pt idx="65">
                  <c:v>11.645</c:v>
                </c:pt>
                <c:pt idx="66">
                  <c:v>11.416</c:v>
                </c:pt>
                <c:pt idx="67">
                  <c:v>11.157</c:v>
                </c:pt>
                <c:pt idx="68">
                  <c:v>10.930999999999999</c:v>
                </c:pt>
                <c:pt idx="69">
                  <c:v>10.930999999999999</c:v>
                </c:pt>
                <c:pt idx="70">
                  <c:v>10.930999999999999</c:v>
                </c:pt>
                <c:pt idx="71">
                  <c:v>11.159000000000001</c:v>
                </c:pt>
                <c:pt idx="72">
                  <c:v>10.994999999999999</c:v>
                </c:pt>
                <c:pt idx="73">
                  <c:v>11.385</c:v>
                </c:pt>
                <c:pt idx="74">
                  <c:v>11.026999999999999</c:v>
                </c:pt>
                <c:pt idx="75">
                  <c:v>11.157</c:v>
                </c:pt>
                <c:pt idx="76">
                  <c:v>11.058</c:v>
                </c:pt>
                <c:pt idx="77">
                  <c:v>11.026999999999999</c:v>
                </c:pt>
                <c:pt idx="78">
                  <c:v>11.124000000000001</c:v>
                </c:pt>
                <c:pt idx="79">
                  <c:v>10.766999999999999</c:v>
                </c:pt>
                <c:pt idx="80">
                  <c:v>10.768000000000001</c:v>
                </c:pt>
                <c:pt idx="81">
                  <c:v>10.571999999999999</c:v>
                </c:pt>
                <c:pt idx="82">
                  <c:v>10.053000000000001</c:v>
                </c:pt>
                <c:pt idx="83">
                  <c:v>10.606</c:v>
                </c:pt>
                <c:pt idx="84">
                  <c:v>10.571</c:v>
                </c:pt>
                <c:pt idx="85">
                  <c:v>10.15</c:v>
                </c:pt>
                <c:pt idx="86">
                  <c:v>10.41</c:v>
                </c:pt>
                <c:pt idx="87">
                  <c:v>10.28</c:v>
                </c:pt>
                <c:pt idx="88">
                  <c:v>10.215999999999999</c:v>
                </c:pt>
                <c:pt idx="89">
                  <c:v>10.28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07136"/>
        <c:axId val="83313408"/>
      </c:scatterChart>
      <c:valAx>
        <c:axId val="83307136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3600"/>
                </a:pPr>
                <a:r>
                  <a:rPr lang="en-GB" sz="3600"/>
                  <a:t>Time (s)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83313408"/>
        <c:crosses val="autoZero"/>
        <c:crossBetween val="midCat"/>
      </c:valAx>
      <c:valAx>
        <c:axId val="83313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3600"/>
                </a:pPr>
                <a:r>
                  <a:rPr lang="en-GB" sz="3600"/>
                  <a:t>Joint</a:t>
                </a:r>
                <a:r>
                  <a:rPr lang="en-GB" sz="3600" baseline="0"/>
                  <a:t> Angle (degrees)</a:t>
                </a:r>
              </a:p>
            </c:rich>
          </c:tx>
          <c:layout>
            <c:manualLayout>
              <c:xMode val="edge"/>
              <c:yMode val="edge"/>
              <c:x val="5.6018373606186632E-2"/>
              <c:y val="8.5100481891386734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3200"/>
            </a:pPr>
            <a:endParaRPr lang="en-US"/>
          </a:p>
        </c:txPr>
        <c:crossAx val="833071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6231156367456232"/>
          <c:y val="0.29534706984879849"/>
          <c:w val="0.207334208223972"/>
          <c:h val="0.1385361379129600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28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97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97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opLeftCell="A86" zoomScaleNormal="100" workbookViewId="0">
      <selection activeCell="A115" sqref="A115:XFD115"/>
    </sheetView>
  </sheetViews>
  <sheetFormatPr defaultRowHeight="15" x14ac:dyDescent="0.25"/>
  <sheetData>
    <row r="1" spans="1:19" x14ac:dyDescent="0.25">
      <c r="A1" t="s">
        <v>1</v>
      </c>
      <c r="C1" t="s">
        <v>3</v>
      </c>
      <c r="G1" t="s">
        <v>2</v>
      </c>
      <c r="H1" t="s">
        <v>0</v>
      </c>
      <c r="I1" t="s">
        <v>4</v>
      </c>
      <c r="J1" t="s">
        <v>6</v>
      </c>
      <c r="K1" t="s">
        <v>5</v>
      </c>
      <c r="M1" t="str">
        <f>A1</f>
        <v>Time (s)</v>
      </c>
      <c r="N1" t="str">
        <f>C1</f>
        <v>Target</v>
      </c>
      <c r="O1" t="str">
        <f>G1</f>
        <v>Joint Angle</v>
      </c>
      <c r="P1" t="str">
        <f>H1</f>
        <v>Duty Cycle</v>
      </c>
      <c r="Q1" t="str">
        <f>K1</f>
        <v>Velocity</v>
      </c>
      <c r="S1" t="s">
        <v>7</v>
      </c>
    </row>
    <row r="2" spans="1:19" x14ac:dyDescent="0.25">
      <c r="A2">
        <v>0</v>
      </c>
      <c r="B2">
        <v>9.1</v>
      </c>
      <c r="C2">
        <v>50</v>
      </c>
      <c r="D2">
        <v>73</v>
      </c>
      <c r="E2">
        <v>0</v>
      </c>
      <c r="G2">
        <v>9.923</v>
      </c>
      <c r="H2">
        <v>50.9</v>
      </c>
      <c r="I2" t="e">
        <f>(G2-#REF!)/0.02</f>
        <v>#REF!</v>
      </c>
      <c r="J2">
        <f t="shared" ref="J2:J55" si="0">H2*4</f>
        <v>203.6</v>
      </c>
      <c r="K2">
        <f t="shared" ref="K2:K55" si="1">SUM(I3:I4)/2</f>
        <v>117.8</v>
      </c>
      <c r="M2">
        <f t="shared" ref="M2:M55" si="2">A2</f>
        <v>0</v>
      </c>
      <c r="N2">
        <f t="shared" ref="N2:N55" si="3">C2</f>
        <v>50</v>
      </c>
      <c r="O2">
        <f t="shared" ref="O2:O55" si="4">G2</f>
        <v>9.923</v>
      </c>
      <c r="P2">
        <f t="shared" ref="P2:P55" si="5">H2</f>
        <v>50.9</v>
      </c>
      <c r="Q2">
        <f t="shared" ref="Q2:Q56" si="6">K2/2</f>
        <v>58.9</v>
      </c>
      <c r="S2">
        <f>C2-G2</f>
        <v>40.076999999999998</v>
      </c>
    </row>
    <row r="3" spans="1:19" x14ac:dyDescent="0.25">
      <c r="A3">
        <v>2.1999999999999999E-2</v>
      </c>
      <c r="B3">
        <v>10.72</v>
      </c>
      <c r="C3">
        <v>50</v>
      </c>
      <c r="D3">
        <v>649</v>
      </c>
      <c r="E3">
        <v>0</v>
      </c>
      <c r="G3">
        <v>11.481999999999999</v>
      </c>
      <c r="H3">
        <v>50.9</v>
      </c>
      <c r="I3">
        <f>(G3-G2)/0.02</f>
        <v>77.94999999999996</v>
      </c>
      <c r="J3">
        <f t="shared" si="0"/>
        <v>203.6</v>
      </c>
      <c r="K3">
        <f t="shared" si="1"/>
        <v>167.25000000000003</v>
      </c>
      <c r="M3">
        <f t="shared" si="2"/>
        <v>2.1999999999999999E-2</v>
      </c>
      <c r="N3">
        <f t="shared" si="3"/>
        <v>50</v>
      </c>
      <c r="O3">
        <f t="shared" si="4"/>
        <v>11.481999999999999</v>
      </c>
      <c r="P3">
        <f t="shared" si="5"/>
        <v>50.9</v>
      </c>
      <c r="Q3">
        <f t="shared" si="6"/>
        <v>83.625000000000014</v>
      </c>
      <c r="S3">
        <f t="shared" ref="S3:S66" si="7">C3-G3</f>
        <v>38.518000000000001</v>
      </c>
    </row>
    <row r="4" spans="1:19" x14ac:dyDescent="0.25">
      <c r="A4">
        <v>4.3999999999999997E-2</v>
      </c>
      <c r="B4">
        <v>13.32</v>
      </c>
      <c r="C4">
        <v>50</v>
      </c>
      <c r="D4">
        <v>610</v>
      </c>
      <c r="E4">
        <v>0</v>
      </c>
      <c r="G4">
        <v>14.635</v>
      </c>
      <c r="H4">
        <v>50.9</v>
      </c>
      <c r="I4">
        <f t="shared" ref="I4:I55" si="8">(G4-G3)/0.02</f>
        <v>157.65000000000003</v>
      </c>
      <c r="J4">
        <f t="shared" si="0"/>
        <v>203.6</v>
      </c>
      <c r="K4">
        <f t="shared" si="1"/>
        <v>181.04999999999995</v>
      </c>
      <c r="M4">
        <f t="shared" si="2"/>
        <v>4.3999999999999997E-2</v>
      </c>
      <c r="N4">
        <f t="shared" si="3"/>
        <v>50</v>
      </c>
      <c r="O4">
        <f t="shared" si="4"/>
        <v>14.635</v>
      </c>
      <c r="P4">
        <f t="shared" si="5"/>
        <v>50.9</v>
      </c>
      <c r="Q4">
        <f t="shared" si="6"/>
        <v>90.524999999999977</v>
      </c>
      <c r="S4">
        <f t="shared" si="7"/>
        <v>35.365000000000002</v>
      </c>
    </row>
    <row r="5" spans="1:19" x14ac:dyDescent="0.25">
      <c r="A5">
        <v>6.6000000000000003E-2</v>
      </c>
      <c r="B5">
        <v>16.89</v>
      </c>
      <c r="C5">
        <v>50</v>
      </c>
      <c r="D5">
        <v>556</v>
      </c>
      <c r="E5">
        <v>0</v>
      </c>
      <c r="G5">
        <v>18.172000000000001</v>
      </c>
      <c r="H5">
        <v>50.9</v>
      </c>
      <c r="I5">
        <f t="shared" si="8"/>
        <v>176.85000000000002</v>
      </c>
      <c r="J5">
        <f t="shared" si="0"/>
        <v>203.6</v>
      </c>
      <c r="K5">
        <f t="shared" si="1"/>
        <v>181.22499999999997</v>
      </c>
      <c r="M5">
        <f t="shared" si="2"/>
        <v>6.6000000000000003E-2</v>
      </c>
      <c r="N5">
        <f t="shared" si="3"/>
        <v>50</v>
      </c>
      <c r="O5">
        <f t="shared" si="4"/>
        <v>18.172000000000001</v>
      </c>
      <c r="P5">
        <f t="shared" si="5"/>
        <v>50.9</v>
      </c>
      <c r="Q5">
        <f t="shared" si="6"/>
        <v>90.612499999999983</v>
      </c>
      <c r="S5">
        <f t="shared" si="7"/>
        <v>31.827999999999999</v>
      </c>
    </row>
    <row r="6" spans="1:19" x14ac:dyDescent="0.25">
      <c r="A6">
        <v>8.7999999999999995E-2</v>
      </c>
      <c r="B6">
        <v>20.47</v>
      </c>
      <c r="C6">
        <v>50</v>
      </c>
      <c r="D6">
        <v>502</v>
      </c>
      <c r="E6">
        <v>0</v>
      </c>
      <c r="G6">
        <v>21.876999999999999</v>
      </c>
      <c r="H6">
        <v>50.9</v>
      </c>
      <c r="I6">
        <f t="shared" si="8"/>
        <v>185.24999999999991</v>
      </c>
      <c r="J6">
        <f t="shared" si="0"/>
        <v>203.6</v>
      </c>
      <c r="K6">
        <f t="shared" si="1"/>
        <v>177.97499999999999</v>
      </c>
      <c r="M6">
        <f t="shared" si="2"/>
        <v>8.7999999999999995E-2</v>
      </c>
      <c r="N6">
        <f t="shared" si="3"/>
        <v>50</v>
      </c>
      <c r="O6">
        <f t="shared" si="4"/>
        <v>21.876999999999999</v>
      </c>
      <c r="P6">
        <f t="shared" si="5"/>
        <v>50.9</v>
      </c>
      <c r="Q6">
        <f t="shared" si="6"/>
        <v>88.987499999999997</v>
      </c>
      <c r="S6">
        <f t="shared" si="7"/>
        <v>28.123000000000001</v>
      </c>
    </row>
    <row r="7" spans="1:19" x14ac:dyDescent="0.25">
      <c r="A7">
        <v>0.11</v>
      </c>
      <c r="B7">
        <v>24.69</v>
      </c>
      <c r="C7">
        <v>50</v>
      </c>
      <c r="D7">
        <v>439</v>
      </c>
      <c r="E7">
        <v>0</v>
      </c>
      <c r="G7">
        <v>25.420999999999999</v>
      </c>
      <c r="H7">
        <v>50.9</v>
      </c>
      <c r="I7">
        <f t="shared" si="8"/>
        <v>177.20000000000002</v>
      </c>
      <c r="J7">
        <f t="shared" si="0"/>
        <v>203.6</v>
      </c>
      <c r="K7">
        <f t="shared" si="1"/>
        <v>173.79999999999995</v>
      </c>
      <c r="M7">
        <f t="shared" si="2"/>
        <v>0.11</v>
      </c>
      <c r="N7">
        <f t="shared" si="3"/>
        <v>50</v>
      </c>
      <c r="O7">
        <f t="shared" si="4"/>
        <v>25.420999999999999</v>
      </c>
      <c r="P7">
        <f t="shared" si="5"/>
        <v>50.9</v>
      </c>
      <c r="Q7">
        <f t="shared" si="6"/>
        <v>86.899999999999977</v>
      </c>
      <c r="S7">
        <f t="shared" si="7"/>
        <v>24.579000000000001</v>
      </c>
    </row>
    <row r="8" spans="1:19" x14ac:dyDescent="0.25">
      <c r="A8">
        <v>0.13200000000000001</v>
      </c>
      <c r="B8">
        <v>26.97</v>
      </c>
      <c r="C8">
        <v>50</v>
      </c>
      <c r="D8">
        <v>405</v>
      </c>
      <c r="E8">
        <v>0</v>
      </c>
      <c r="G8">
        <v>28.995999999999999</v>
      </c>
      <c r="H8">
        <v>50.9</v>
      </c>
      <c r="I8">
        <f t="shared" si="8"/>
        <v>178.74999999999997</v>
      </c>
      <c r="J8">
        <f t="shared" si="0"/>
        <v>203.6</v>
      </c>
      <c r="K8">
        <f t="shared" si="1"/>
        <v>172.12500000000003</v>
      </c>
      <c r="M8">
        <f t="shared" si="2"/>
        <v>0.13200000000000001</v>
      </c>
      <c r="N8">
        <f t="shared" si="3"/>
        <v>50</v>
      </c>
      <c r="O8">
        <f t="shared" si="4"/>
        <v>28.995999999999999</v>
      </c>
      <c r="P8">
        <f t="shared" si="5"/>
        <v>50.9</v>
      </c>
      <c r="Q8">
        <f t="shared" si="6"/>
        <v>86.062500000000014</v>
      </c>
      <c r="S8">
        <f t="shared" si="7"/>
        <v>21.004000000000001</v>
      </c>
    </row>
    <row r="9" spans="1:19" x14ac:dyDescent="0.25">
      <c r="A9">
        <v>0.154</v>
      </c>
      <c r="B9">
        <v>30.22</v>
      </c>
      <c r="C9">
        <v>50</v>
      </c>
      <c r="D9">
        <v>356</v>
      </c>
      <c r="E9">
        <v>0</v>
      </c>
      <c r="G9">
        <v>32.372999999999998</v>
      </c>
      <c r="H9">
        <v>50.9</v>
      </c>
      <c r="I9">
        <f t="shared" si="8"/>
        <v>168.84999999999994</v>
      </c>
      <c r="J9">
        <f t="shared" si="0"/>
        <v>203.6</v>
      </c>
      <c r="K9">
        <f t="shared" si="1"/>
        <v>170.55000000000007</v>
      </c>
      <c r="M9">
        <f t="shared" si="2"/>
        <v>0.154</v>
      </c>
      <c r="N9">
        <f t="shared" si="3"/>
        <v>50</v>
      </c>
      <c r="O9">
        <f t="shared" si="4"/>
        <v>32.372999999999998</v>
      </c>
      <c r="P9">
        <f t="shared" si="5"/>
        <v>50.9</v>
      </c>
      <c r="Q9">
        <f t="shared" si="6"/>
        <v>85.275000000000034</v>
      </c>
      <c r="S9">
        <f t="shared" si="7"/>
        <v>17.627000000000002</v>
      </c>
    </row>
    <row r="10" spans="1:19" x14ac:dyDescent="0.25">
      <c r="A10">
        <v>0.17599999999999999</v>
      </c>
      <c r="B10">
        <v>33.79</v>
      </c>
      <c r="C10">
        <v>50</v>
      </c>
      <c r="D10">
        <v>303</v>
      </c>
      <c r="E10">
        <v>0</v>
      </c>
      <c r="G10">
        <v>35.881</v>
      </c>
      <c r="H10">
        <v>50.9</v>
      </c>
      <c r="I10">
        <f t="shared" si="8"/>
        <v>175.40000000000012</v>
      </c>
      <c r="J10">
        <f t="shared" si="0"/>
        <v>203.6</v>
      </c>
      <c r="K10">
        <f t="shared" si="1"/>
        <v>157.60000000000002</v>
      </c>
      <c r="M10">
        <f t="shared" si="2"/>
        <v>0.17599999999999999</v>
      </c>
      <c r="N10">
        <f t="shared" si="3"/>
        <v>50</v>
      </c>
      <c r="O10">
        <f t="shared" si="4"/>
        <v>35.881</v>
      </c>
      <c r="P10">
        <f t="shared" si="5"/>
        <v>50.9</v>
      </c>
      <c r="Q10">
        <f t="shared" si="6"/>
        <v>78.800000000000011</v>
      </c>
      <c r="S10">
        <f t="shared" si="7"/>
        <v>14.119</v>
      </c>
    </row>
    <row r="11" spans="1:19" x14ac:dyDescent="0.25">
      <c r="A11">
        <v>0.19800000000000001</v>
      </c>
      <c r="B11">
        <v>37.69</v>
      </c>
      <c r="C11">
        <v>50</v>
      </c>
      <c r="D11">
        <v>244</v>
      </c>
      <c r="E11">
        <v>0</v>
      </c>
      <c r="G11">
        <v>39.195</v>
      </c>
      <c r="H11">
        <v>50.9</v>
      </c>
      <c r="I11">
        <f t="shared" si="8"/>
        <v>165.7</v>
      </c>
      <c r="J11">
        <f t="shared" si="0"/>
        <v>203.6</v>
      </c>
      <c r="K11">
        <f t="shared" si="1"/>
        <v>145.42500000000001</v>
      </c>
      <c r="M11">
        <f t="shared" si="2"/>
        <v>0.19800000000000001</v>
      </c>
      <c r="N11">
        <f t="shared" si="3"/>
        <v>50</v>
      </c>
      <c r="O11">
        <f t="shared" si="4"/>
        <v>39.195</v>
      </c>
      <c r="P11">
        <f t="shared" si="5"/>
        <v>50.9</v>
      </c>
      <c r="Q11">
        <f t="shared" si="6"/>
        <v>72.712500000000006</v>
      </c>
      <c r="S11">
        <f t="shared" si="7"/>
        <v>10.805</v>
      </c>
    </row>
    <row r="12" spans="1:19" x14ac:dyDescent="0.25">
      <c r="A12">
        <v>0.22</v>
      </c>
      <c r="B12">
        <v>39.96</v>
      </c>
      <c r="C12">
        <v>50</v>
      </c>
      <c r="D12">
        <v>210</v>
      </c>
      <c r="E12">
        <v>0</v>
      </c>
      <c r="G12">
        <v>42.185000000000002</v>
      </c>
      <c r="H12">
        <v>50.9</v>
      </c>
      <c r="I12">
        <f t="shared" si="8"/>
        <v>149.50000000000009</v>
      </c>
      <c r="J12">
        <f t="shared" si="0"/>
        <v>203.6</v>
      </c>
      <c r="K12">
        <f t="shared" si="1"/>
        <v>141.39999999999998</v>
      </c>
      <c r="M12">
        <f t="shared" si="2"/>
        <v>0.22</v>
      </c>
      <c r="N12">
        <f t="shared" si="3"/>
        <v>50</v>
      </c>
      <c r="O12">
        <f t="shared" si="4"/>
        <v>42.185000000000002</v>
      </c>
      <c r="P12">
        <f t="shared" si="5"/>
        <v>50.9</v>
      </c>
      <c r="Q12">
        <f t="shared" si="6"/>
        <v>70.699999999999989</v>
      </c>
      <c r="S12">
        <f t="shared" si="7"/>
        <v>7.8149999999999977</v>
      </c>
    </row>
    <row r="13" spans="1:19" x14ac:dyDescent="0.25">
      <c r="A13">
        <v>0.24199999999999999</v>
      </c>
      <c r="B13">
        <v>41.59</v>
      </c>
      <c r="C13">
        <v>50</v>
      </c>
      <c r="D13">
        <v>186</v>
      </c>
      <c r="E13">
        <v>0</v>
      </c>
      <c r="G13">
        <v>45.012</v>
      </c>
      <c r="H13">
        <v>50.9</v>
      </c>
      <c r="I13">
        <f t="shared" si="8"/>
        <v>141.34999999999991</v>
      </c>
      <c r="J13">
        <f t="shared" si="0"/>
        <v>203.6</v>
      </c>
      <c r="K13">
        <f t="shared" si="1"/>
        <v>123.45000000000005</v>
      </c>
      <c r="M13">
        <f t="shared" si="2"/>
        <v>0.24199999999999999</v>
      </c>
      <c r="N13">
        <f t="shared" si="3"/>
        <v>50</v>
      </c>
      <c r="O13">
        <f t="shared" si="4"/>
        <v>45.012</v>
      </c>
      <c r="P13">
        <f t="shared" si="5"/>
        <v>50.9</v>
      </c>
      <c r="Q13">
        <f t="shared" si="6"/>
        <v>61.725000000000023</v>
      </c>
      <c r="S13">
        <f t="shared" si="7"/>
        <v>4.9879999999999995</v>
      </c>
    </row>
    <row r="14" spans="1:19" x14ac:dyDescent="0.25">
      <c r="A14">
        <v>0.26400000000000001</v>
      </c>
      <c r="B14">
        <v>46.14</v>
      </c>
      <c r="C14">
        <v>50</v>
      </c>
      <c r="D14">
        <v>117</v>
      </c>
      <c r="E14">
        <v>0</v>
      </c>
      <c r="G14">
        <v>47.841000000000001</v>
      </c>
      <c r="H14">
        <v>50.9</v>
      </c>
      <c r="I14">
        <f t="shared" si="8"/>
        <v>141.45000000000002</v>
      </c>
      <c r="J14">
        <f t="shared" si="0"/>
        <v>203.6</v>
      </c>
      <c r="K14">
        <f t="shared" si="1"/>
        <v>94.07499999999996</v>
      </c>
      <c r="M14">
        <f t="shared" si="2"/>
        <v>0.26400000000000001</v>
      </c>
      <c r="N14">
        <f t="shared" si="3"/>
        <v>50</v>
      </c>
      <c r="O14">
        <f t="shared" si="4"/>
        <v>47.841000000000001</v>
      </c>
      <c r="P14">
        <f t="shared" si="5"/>
        <v>50.9</v>
      </c>
      <c r="Q14">
        <f t="shared" si="6"/>
        <v>47.03749999999998</v>
      </c>
      <c r="S14">
        <f t="shared" si="7"/>
        <v>2.1589999999999989</v>
      </c>
    </row>
    <row r="15" spans="1:19" x14ac:dyDescent="0.25">
      <c r="A15">
        <v>0.28599999999999998</v>
      </c>
      <c r="B15">
        <v>49.06</v>
      </c>
      <c r="C15">
        <v>50</v>
      </c>
      <c r="D15">
        <v>74</v>
      </c>
      <c r="E15">
        <v>0</v>
      </c>
      <c r="G15">
        <v>49.95</v>
      </c>
      <c r="H15">
        <v>50.9</v>
      </c>
      <c r="I15">
        <f t="shared" si="8"/>
        <v>105.45000000000009</v>
      </c>
      <c r="J15">
        <f t="shared" si="0"/>
        <v>203.6</v>
      </c>
      <c r="K15">
        <f t="shared" si="1"/>
        <v>23.524999999999885</v>
      </c>
      <c r="M15">
        <f t="shared" si="2"/>
        <v>0.28599999999999998</v>
      </c>
      <c r="N15">
        <f t="shared" si="3"/>
        <v>50</v>
      </c>
      <c r="O15">
        <f t="shared" si="4"/>
        <v>49.95</v>
      </c>
      <c r="P15">
        <f t="shared" si="5"/>
        <v>50.9</v>
      </c>
      <c r="Q15">
        <f t="shared" si="6"/>
        <v>11.762499999999942</v>
      </c>
      <c r="S15">
        <f t="shared" si="7"/>
        <v>4.9999999999997158E-2</v>
      </c>
    </row>
    <row r="16" spans="1:19" x14ac:dyDescent="0.25">
      <c r="A16">
        <v>0.308</v>
      </c>
      <c r="B16">
        <v>50.03</v>
      </c>
      <c r="C16">
        <v>50</v>
      </c>
      <c r="D16">
        <v>0</v>
      </c>
      <c r="E16">
        <v>51</v>
      </c>
      <c r="G16">
        <v>51.603999999999999</v>
      </c>
      <c r="H16">
        <v>50.9</v>
      </c>
      <c r="I16">
        <f t="shared" si="8"/>
        <v>82.699999999999818</v>
      </c>
      <c r="J16">
        <f t="shared" si="0"/>
        <v>203.6</v>
      </c>
      <c r="K16">
        <f t="shared" si="1"/>
        <v>-85.149999999999977</v>
      </c>
      <c r="M16">
        <f t="shared" si="2"/>
        <v>0.308</v>
      </c>
      <c r="N16">
        <f t="shared" si="3"/>
        <v>50</v>
      </c>
      <c r="O16">
        <f t="shared" si="4"/>
        <v>51.603999999999999</v>
      </c>
      <c r="P16">
        <f t="shared" si="5"/>
        <v>50.9</v>
      </c>
      <c r="Q16">
        <f t="shared" si="6"/>
        <v>-42.574999999999989</v>
      </c>
      <c r="S16">
        <f t="shared" si="7"/>
        <v>-1.6039999999999992</v>
      </c>
    </row>
    <row r="17" spans="1:19" x14ac:dyDescent="0.25">
      <c r="A17">
        <v>0.33</v>
      </c>
      <c r="B17">
        <v>50.68</v>
      </c>
      <c r="C17">
        <v>50</v>
      </c>
      <c r="D17">
        <v>0</v>
      </c>
      <c r="E17">
        <v>70</v>
      </c>
      <c r="G17">
        <v>50.890999999999998</v>
      </c>
      <c r="H17">
        <v>50.9</v>
      </c>
      <c r="I17">
        <f t="shared" si="8"/>
        <v>-35.650000000000048</v>
      </c>
      <c r="J17">
        <f t="shared" si="0"/>
        <v>203.6</v>
      </c>
      <c r="K17">
        <f t="shared" si="1"/>
        <v>-98.25</v>
      </c>
      <c r="M17">
        <f t="shared" si="2"/>
        <v>0.33</v>
      </c>
      <c r="N17">
        <f t="shared" si="3"/>
        <v>50</v>
      </c>
      <c r="O17">
        <f t="shared" si="4"/>
        <v>50.890999999999998</v>
      </c>
      <c r="P17">
        <f t="shared" si="5"/>
        <v>50.9</v>
      </c>
      <c r="Q17">
        <f t="shared" si="6"/>
        <v>-49.125</v>
      </c>
      <c r="S17">
        <f t="shared" si="7"/>
        <v>-0.89099999999999824</v>
      </c>
    </row>
    <row r="18" spans="1:19" x14ac:dyDescent="0.25">
      <c r="A18">
        <v>0.35199999999999998</v>
      </c>
      <c r="B18">
        <v>48.74</v>
      </c>
      <c r="C18">
        <v>50</v>
      </c>
      <c r="D18">
        <v>78</v>
      </c>
      <c r="E18">
        <v>0</v>
      </c>
      <c r="G18">
        <v>48.198</v>
      </c>
      <c r="H18">
        <v>50.9</v>
      </c>
      <c r="I18">
        <f t="shared" si="8"/>
        <v>-134.64999999999989</v>
      </c>
      <c r="J18">
        <f t="shared" si="0"/>
        <v>203.6</v>
      </c>
      <c r="K18">
        <f t="shared" si="1"/>
        <v>-11.350000000000016</v>
      </c>
      <c r="M18">
        <f t="shared" si="2"/>
        <v>0.35199999999999998</v>
      </c>
      <c r="N18">
        <f t="shared" si="3"/>
        <v>50</v>
      </c>
      <c r="O18">
        <f t="shared" si="4"/>
        <v>48.198</v>
      </c>
      <c r="P18">
        <f t="shared" si="5"/>
        <v>50.9</v>
      </c>
      <c r="Q18">
        <f t="shared" si="6"/>
        <v>-5.6750000000000078</v>
      </c>
      <c r="S18">
        <f t="shared" si="7"/>
        <v>1.8019999999999996</v>
      </c>
    </row>
    <row r="19" spans="1:19" x14ac:dyDescent="0.25">
      <c r="A19">
        <v>0.374</v>
      </c>
      <c r="B19">
        <v>46.46</v>
      </c>
      <c r="C19">
        <v>50</v>
      </c>
      <c r="D19">
        <v>113</v>
      </c>
      <c r="E19">
        <v>0</v>
      </c>
      <c r="G19">
        <v>46.960999999999999</v>
      </c>
      <c r="H19">
        <v>50.9</v>
      </c>
      <c r="I19">
        <f t="shared" si="8"/>
        <v>-61.850000000000094</v>
      </c>
      <c r="J19">
        <f t="shared" si="0"/>
        <v>203.6</v>
      </c>
      <c r="K19">
        <f t="shared" si="1"/>
        <v>56.874999999999964</v>
      </c>
      <c r="M19">
        <f t="shared" si="2"/>
        <v>0.374</v>
      </c>
      <c r="N19">
        <f t="shared" si="3"/>
        <v>50</v>
      </c>
      <c r="O19">
        <f t="shared" si="4"/>
        <v>46.960999999999999</v>
      </c>
      <c r="P19">
        <f t="shared" si="5"/>
        <v>50.9</v>
      </c>
      <c r="Q19">
        <f t="shared" si="6"/>
        <v>28.437499999999982</v>
      </c>
      <c r="S19">
        <f t="shared" si="7"/>
        <v>3.0390000000000015</v>
      </c>
    </row>
    <row r="20" spans="1:19" x14ac:dyDescent="0.25">
      <c r="A20">
        <v>0.39600000000000002</v>
      </c>
      <c r="B20">
        <v>46.46</v>
      </c>
      <c r="C20">
        <v>50</v>
      </c>
      <c r="D20">
        <v>113</v>
      </c>
      <c r="E20">
        <v>0</v>
      </c>
      <c r="G20">
        <v>47.744</v>
      </c>
      <c r="H20">
        <v>50.9</v>
      </c>
      <c r="I20">
        <f t="shared" si="8"/>
        <v>39.150000000000063</v>
      </c>
      <c r="J20">
        <f t="shared" si="0"/>
        <v>203.6</v>
      </c>
      <c r="K20">
        <f t="shared" si="1"/>
        <v>68.100000000000094</v>
      </c>
      <c r="M20">
        <f t="shared" si="2"/>
        <v>0.39600000000000002</v>
      </c>
      <c r="N20">
        <f t="shared" si="3"/>
        <v>50</v>
      </c>
      <c r="O20">
        <f t="shared" si="4"/>
        <v>47.744</v>
      </c>
      <c r="P20">
        <f t="shared" si="5"/>
        <v>50.9</v>
      </c>
      <c r="Q20">
        <f t="shared" si="6"/>
        <v>34.050000000000047</v>
      </c>
      <c r="S20">
        <f t="shared" si="7"/>
        <v>2.2560000000000002</v>
      </c>
    </row>
    <row r="21" spans="1:19" x14ac:dyDescent="0.25">
      <c r="A21">
        <v>0.41799999999999998</v>
      </c>
      <c r="B21">
        <v>48.09</v>
      </c>
      <c r="C21">
        <v>50</v>
      </c>
      <c r="D21">
        <v>88</v>
      </c>
      <c r="E21">
        <v>0</v>
      </c>
      <c r="G21">
        <v>49.235999999999997</v>
      </c>
      <c r="H21">
        <v>50.9</v>
      </c>
      <c r="I21">
        <f t="shared" si="8"/>
        <v>74.599999999999866</v>
      </c>
      <c r="J21">
        <f t="shared" si="0"/>
        <v>203.6</v>
      </c>
      <c r="K21">
        <f t="shared" si="1"/>
        <v>33.999999999999986</v>
      </c>
      <c r="M21">
        <f t="shared" si="2"/>
        <v>0.41799999999999998</v>
      </c>
      <c r="N21">
        <f t="shared" si="3"/>
        <v>50</v>
      </c>
      <c r="O21">
        <f t="shared" si="4"/>
        <v>49.235999999999997</v>
      </c>
      <c r="P21">
        <f t="shared" si="5"/>
        <v>50.9</v>
      </c>
      <c r="Q21">
        <f t="shared" si="6"/>
        <v>16.999999999999993</v>
      </c>
      <c r="S21">
        <f t="shared" si="7"/>
        <v>0.7640000000000029</v>
      </c>
    </row>
    <row r="22" spans="1:19" x14ac:dyDescent="0.25">
      <c r="A22">
        <v>0.44</v>
      </c>
      <c r="B22">
        <v>49.71</v>
      </c>
      <c r="C22">
        <v>50</v>
      </c>
      <c r="D22">
        <v>64</v>
      </c>
      <c r="E22">
        <v>0</v>
      </c>
      <c r="G22">
        <v>50.468000000000004</v>
      </c>
      <c r="H22">
        <v>50.9</v>
      </c>
      <c r="I22">
        <f t="shared" si="8"/>
        <v>61.600000000000321</v>
      </c>
      <c r="J22">
        <f t="shared" si="0"/>
        <v>203.6</v>
      </c>
      <c r="K22">
        <f t="shared" si="1"/>
        <v>6.4749999999998309</v>
      </c>
      <c r="M22">
        <f t="shared" si="2"/>
        <v>0.44</v>
      </c>
      <c r="N22">
        <f t="shared" si="3"/>
        <v>50</v>
      </c>
      <c r="O22">
        <f t="shared" si="4"/>
        <v>50.468000000000004</v>
      </c>
      <c r="P22">
        <f t="shared" si="5"/>
        <v>50.9</v>
      </c>
      <c r="Q22">
        <f t="shared" si="6"/>
        <v>3.2374999999999154</v>
      </c>
      <c r="S22">
        <f t="shared" si="7"/>
        <v>-0.46800000000000352</v>
      </c>
    </row>
    <row r="23" spans="1:19" x14ac:dyDescent="0.25">
      <c r="A23">
        <v>0.46200000000000002</v>
      </c>
      <c r="B23">
        <v>50.03</v>
      </c>
      <c r="C23">
        <v>50</v>
      </c>
      <c r="D23">
        <v>0</v>
      </c>
      <c r="E23">
        <v>51</v>
      </c>
      <c r="G23">
        <v>50.595999999999997</v>
      </c>
      <c r="H23">
        <v>50.9</v>
      </c>
      <c r="I23">
        <f t="shared" si="8"/>
        <v>6.3999999999996504</v>
      </c>
      <c r="J23">
        <f t="shared" si="0"/>
        <v>203.6</v>
      </c>
      <c r="K23">
        <f t="shared" si="1"/>
        <v>-12.124999999999986</v>
      </c>
      <c r="M23">
        <f t="shared" si="2"/>
        <v>0.46200000000000002</v>
      </c>
      <c r="N23">
        <f t="shared" si="3"/>
        <v>50</v>
      </c>
      <c r="O23">
        <f t="shared" si="4"/>
        <v>50.595999999999997</v>
      </c>
      <c r="P23">
        <f t="shared" si="5"/>
        <v>50.9</v>
      </c>
      <c r="Q23">
        <f t="shared" si="6"/>
        <v>-6.0624999999999929</v>
      </c>
      <c r="S23">
        <f t="shared" si="7"/>
        <v>-0.59599999999999653</v>
      </c>
    </row>
    <row r="24" spans="1:19" x14ac:dyDescent="0.25">
      <c r="A24">
        <v>0.48399999999999999</v>
      </c>
      <c r="B24">
        <v>50.03</v>
      </c>
      <c r="C24">
        <v>50</v>
      </c>
      <c r="D24">
        <v>0</v>
      </c>
      <c r="E24">
        <v>51</v>
      </c>
      <c r="G24">
        <v>50.726999999999997</v>
      </c>
      <c r="H24">
        <v>50.9</v>
      </c>
      <c r="I24">
        <f t="shared" si="8"/>
        <v>6.5500000000000114</v>
      </c>
      <c r="J24">
        <f t="shared" si="0"/>
        <v>203.6</v>
      </c>
      <c r="K24">
        <f t="shared" si="1"/>
        <v>-25.974999999999859</v>
      </c>
      <c r="M24">
        <f t="shared" si="2"/>
        <v>0.48399999999999999</v>
      </c>
      <c r="N24">
        <f t="shared" si="3"/>
        <v>50</v>
      </c>
      <c r="O24">
        <f t="shared" si="4"/>
        <v>50.726999999999997</v>
      </c>
      <c r="P24">
        <f t="shared" si="5"/>
        <v>50.9</v>
      </c>
      <c r="Q24">
        <f t="shared" si="6"/>
        <v>-12.98749999999993</v>
      </c>
      <c r="S24">
        <f t="shared" si="7"/>
        <v>-0.72699999999999676</v>
      </c>
    </row>
    <row r="25" spans="1:19" x14ac:dyDescent="0.25">
      <c r="A25">
        <v>0.50600000000000001</v>
      </c>
      <c r="B25">
        <v>49.71</v>
      </c>
      <c r="C25">
        <v>50</v>
      </c>
      <c r="D25">
        <v>64</v>
      </c>
      <c r="E25">
        <v>0</v>
      </c>
      <c r="G25">
        <v>50.110999999999997</v>
      </c>
      <c r="H25">
        <v>50.9</v>
      </c>
      <c r="I25">
        <f t="shared" si="8"/>
        <v>-30.799999999999983</v>
      </c>
      <c r="J25">
        <f t="shared" si="0"/>
        <v>203.6</v>
      </c>
      <c r="K25">
        <f t="shared" si="1"/>
        <v>-9.7500000000000142</v>
      </c>
      <c r="M25">
        <f t="shared" si="2"/>
        <v>0.50600000000000001</v>
      </c>
      <c r="N25">
        <f t="shared" si="3"/>
        <v>50</v>
      </c>
      <c r="O25">
        <f t="shared" si="4"/>
        <v>50.110999999999997</v>
      </c>
      <c r="P25">
        <f t="shared" si="5"/>
        <v>50.9</v>
      </c>
      <c r="Q25">
        <f t="shared" si="6"/>
        <v>-4.8750000000000071</v>
      </c>
      <c r="S25">
        <f t="shared" si="7"/>
        <v>-0.1109999999999971</v>
      </c>
    </row>
    <row r="26" spans="1:19" x14ac:dyDescent="0.25">
      <c r="A26">
        <v>0.52800000000000002</v>
      </c>
      <c r="B26">
        <v>49.71</v>
      </c>
      <c r="C26">
        <v>50</v>
      </c>
      <c r="D26">
        <v>64</v>
      </c>
      <c r="E26">
        <v>0</v>
      </c>
      <c r="G26">
        <v>49.688000000000002</v>
      </c>
      <c r="H26">
        <v>50.9</v>
      </c>
      <c r="I26">
        <f t="shared" si="8"/>
        <v>-21.149999999999736</v>
      </c>
      <c r="J26">
        <f t="shared" si="0"/>
        <v>203.6</v>
      </c>
      <c r="K26">
        <f t="shared" si="1"/>
        <v>-4.8500000000000654</v>
      </c>
      <c r="M26">
        <f t="shared" si="2"/>
        <v>0.52800000000000002</v>
      </c>
      <c r="N26">
        <f t="shared" si="3"/>
        <v>50</v>
      </c>
      <c r="O26">
        <f t="shared" si="4"/>
        <v>49.688000000000002</v>
      </c>
      <c r="P26">
        <f t="shared" si="5"/>
        <v>50.9</v>
      </c>
      <c r="Q26">
        <f t="shared" si="6"/>
        <v>-2.4250000000000327</v>
      </c>
      <c r="S26">
        <f t="shared" si="7"/>
        <v>0.31199999999999761</v>
      </c>
    </row>
    <row r="27" spans="1:19" x14ac:dyDescent="0.25">
      <c r="A27">
        <v>0.55000000000000004</v>
      </c>
      <c r="B27">
        <v>49.06</v>
      </c>
      <c r="C27">
        <v>50</v>
      </c>
      <c r="D27">
        <v>74</v>
      </c>
      <c r="E27">
        <v>0</v>
      </c>
      <c r="G27">
        <v>49.720999999999997</v>
      </c>
      <c r="H27">
        <v>50.9</v>
      </c>
      <c r="I27">
        <f t="shared" si="8"/>
        <v>1.6499999999997073</v>
      </c>
      <c r="J27">
        <f t="shared" si="0"/>
        <v>203.6</v>
      </c>
      <c r="K27">
        <f t="shared" si="1"/>
        <v>-8.0749999999998323</v>
      </c>
      <c r="M27">
        <f t="shared" si="2"/>
        <v>0.55000000000000004</v>
      </c>
      <c r="N27">
        <f t="shared" si="3"/>
        <v>50</v>
      </c>
      <c r="O27">
        <f t="shared" si="4"/>
        <v>49.720999999999997</v>
      </c>
      <c r="P27">
        <f t="shared" si="5"/>
        <v>50.9</v>
      </c>
      <c r="Q27">
        <f t="shared" si="6"/>
        <v>-4.0374999999999162</v>
      </c>
      <c r="S27">
        <f t="shared" si="7"/>
        <v>0.27900000000000347</v>
      </c>
    </row>
    <row r="28" spans="1:19" x14ac:dyDescent="0.25">
      <c r="A28">
        <v>0.57199999999999995</v>
      </c>
      <c r="B28">
        <v>48.74</v>
      </c>
      <c r="C28">
        <v>50</v>
      </c>
      <c r="D28">
        <v>78</v>
      </c>
      <c r="E28">
        <v>0</v>
      </c>
      <c r="G28">
        <v>49.494</v>
      </c>
      <c r="H28">
        <v>50.9</v>
      </c>
      <c r="I28">
        <f t="shared" si="8"/>
        <v>-11.349999999999838</v>
      </c>
      <c r="J28">
        <f t="shared" si="0"/>
        <v>203.6</v>
      </c>
      <c r="K28">
        <f t="shared" si="1"/>
        <v>6.4750000000000085</v>
      </c>
      <c r="M28">
        <f t="shared" si="2"/>
        <v>0.57199999999999995</v>
      </c>
      <c r="N28">
        <f t="shared" si="3"/>
        <v>50</v>
      </c>
      <c r="O28">
        <f t="shared" si="4"/>
        <v>49.494</v>
      </c>
      <c r="P28">
        <f t="shared" si="5"/>
        <v>50.9</v>
      </c>
      <c r="Q28">
        <f t="shared" si="6"/>
        <v>3.2375000000000043</v>
      </c>
      <c r="S28">
        <f t="shared" si="7"/>
        <v>0.50600000000000023</v>
      </c>
    </row>
    <row r="29" spans="1:19" x14ac:dyDescent="0.25">
      <c r="A29">
        <v>0.59399999999999997</v>
      </c>
      <c r="B29">
        <v>49.06</v>
      </c>
      <c r="C29">
        <v>50</v>
      </c>
      <c r="D29">
        <v>74</v>
      </c>
      <c r="E29">
        <v>0</v>
      </c>
      <c r="G29">
        <v>49.398000000000003</v>
      </c>
      <c r="H29">
        <v>50.9</v>
      </c>
      <c r="I29">
        <f t="shared" si="8"/>
        <v>-4.7999999999998266</v>
      </c>
      <c r="J29">
        <f t="shared" si="0"/>
        <v>203.6</v>
      </c>
      <c r="K29">
        <f t="shared" si="1"/>
        <v>8.8999999999998636</v>
      </c>
      <c r="M29">
        <f t="shared" si="2"/>
        <v>0.59399999999999997</v>
      </c>
      <c r="N29">
        <f t="shared" si="3"/>
        <v>50</v>
      </c>
      <c r="O29">
        <f t="shared" si="4"/>
        <v>49.398000000000003</v>
      </c>
      <c r="P29">
        <f t="shared" si="5"/>
        <v>50.9</v>
      </c>
      <c r="Q29">
        <f t="shared" si="6"/>
        <v>4.4499999999999318</v>
      </c>
      <c r="S29">
        <f t="shared" si="7"/>
        <v>0.60199999999999676</v>
      </c>
    </row>
    <row r="30" spans="1:19" x14ac:dyDescent="0.25">
      <c r="A30">
        <v>0.61599999999999999</v>
      </c>
      <c r="B30">
        <v>49.71</v>
      </c>
      <c r="C30">
        <v>50</v>
      </c>
      <c r="D30">
        <v>64</v>
      </c>
      <c r="E30">
        <v>0</v>
      </c>
      <c r="G30">
        <v>49.753</v>
      </c>
      <c r="H30">
        <v>50.9</v>
      </c>
      <c r="I30">
        <f t="shared" si="8"/>
        <v>17.749999999999844</v>
      </c>
      <c r="J30">
        <f t="shared" si="0"/>
        <v>203.6</v>
      </c>
      <c r="K30">
        <f t="shared" si="1"/>
        <v>-2.4000000000000909</v>
      </c>
      <c r="M30">
        <f t="shared" si="2"/>
        <v>0.61599999999999999</v>
      </c>
      <c r="N30">
        <f t="shared" si="3"/>
        <v>50</v>
      </c>
      <c r="O30">
        <f t="shared" si="4"/>
        <v>49.753</v>
      </c>
      <c r="P30">
        <f t="shared" si="5"/>
        <v>50.9</v>
      </c>
      <c r="Q30">
        <f t="shared" si="6"/>
        <v>-1.2000000000000455</v>
      </c>
      <c r="S30">
        <f t="shared" si="7"/>
        <v>0.24699999999999989</v>
      </c>
    </row>
    <row r="31" spans="1:19" x14ac:dyDescent="0.25">
      <c r="A31">
        <v>0.63800000000000001</v>
      </c>
      <c r="B31">
        <v>49.06</v>
      </c>
      <c r="C31">
        <v>50</v>
      </c>
      <c r="D31">
        <v>74</v>
      </c>
      <c r="E31">
        <v>0</v>
      </c>
      <c r="G31">
        <v>49.753999999999998</v>
      </c>
      <c r="H31">
        <v>50.9</v>
      </c>
      <c r="I31">
        <f t="shared" si="8"/>
        <v>4.9999999999883471E-2</v>
      </c>
      <c r="J31">
        <f t="shared" si="0"/>
        <v>203.6</v>
      </c>
      <c r="K31">
        <f t="shared" si="1"/>
        <v>-2.4250000000000327</v>
      </c>
      <c r="M31">
        <f t="shared" si="2"/>
        <v>0.63800000000000001</v>
      </c>
      <c r="N31">
        <f t="shared" si="3"/>
        <v>50</v>
      </c>
      <c r="O31">
        <f t="shared" si="4"/>
        <v>49.753999999999998</v>
      </c>
      <c r="P31">
        <f t="shared" si="5"/>
        <v>50.9</v>
      </c>
      <c r="Q31">
        <f t="shared" si="6"/>
        <v>-1.2125000000000163</v>
      </c>
      <c r="S31">
        <f t="shared" si="7"/>
        <v>0.24600000000000222</v>
      </c>
    </row>
    <row r="32" spans="1:19" x14ac:dyDescent="0.25">
      <c r="A32">
        <v>0.66</v>
      </c>
      <c r="B32">
        <v>49.06</v>
      </c>
      <c r="C32">
        <v>50</v>
      </c>
      <c r="D32">
        <v>74</v>
      </c>
      <c r="E32">
        <v>0</v>
      </c>
      <c r="G32">
        <v>49.656999999999996</v>
      </c>
      <c r="H32">
        <v>50.9</v>
      </c>
      <c r="I32">
        <f t="shared" si="8"/>
        <v>-4.8500000000000654</v>
      </c>
      <c r="J32">
        <f t="shared" si="0"/>
        <v>203.6</v>
      </c>
      <c r="K32">
        <f t="shared" si="1"/>
        <v>-3.2499999999998863</v>
      </c>
      <c r="M32">
        <f t="shared" si="2"/>
        <v>0.66</v>
      </c>
      <c r="N32">
        <f t="shared" si="3"/>
        <v>50</v>
      </c>
      <c r="O32">
        <f t="shared" si="4"/>
        <v>49.656999999999996</v>
      </c>
      <c r="P32">
        <f t="shared" si="5"/>
        <v>50.9</v>
      </c>
      <c r="Q32">
        <f t="shared" si="6"/>
        <v>-1.6249999999999432</v>
      </c>
      <c r="S32">
        <f t="shared" si="7"/>
        <v>0.34300000000000352</v>
      </c>
    </row>
    <row r="33" spans="1:19" x14ac:dyDescent="0.25">
      <c r="A33">
        <v>0.68200000000000005</v>
      </c>
      <c r="B33">
        <v>49.38</v>
      </c>
      <c r="C33">
        <v>50</v>
      </c>
      <c r="D33">
        <v>69</v>
      </c>
      <c r="E33">
        <v>0</v>
      </c>
      <c r="G33">
        <v>49.656999999999996</v>
      </c>
      <c r="H33">
        <v>50.9</v>
      </c>
      <c r="I33">
        <f t="shared" si="8"/>
        <v>0</v>
      </c>
      <c r="J33">
        <f t="shared" si="0"/>
        <v>203.6</v>
      </c>
      <c r="K33">
        <f t="shared" si="1"/>
        <v>-2.424999999999855</v>
      </c>
      <c r="M33">
        <f t="shared" si="2"/>
        <v>0.68200000000000005</v>
      </c>
      <c r="N33">
        <f t="shared" si="3"/>
        <v>50</v>
      </c>
      <c r="O33">
        <f t="shared" si="4"/>
        <v>49.656999999999996</v>
      </c>
      <c r="P33">
        <f t="shared" si="5"/>
        <v>50.9</v>
      </c>
      <c r="Q33">
        <f t="shared" si="6"/>
        <v>-1.2124999999999275</v>
      </c>
      <c r="S33">
        <f t="shared" si="7"/>
        <v>0.34300000000000352</v>
      </c>
    </row>
    <row r="34" spans="1:19" x14ac:dyDescent="0.25">
      <c r="A34">
        <v>0.70399999999999996</v>
      </c>
      <c r="B34">
        <v>49.06</v>
      </c>
      <c r="C34">
        <v>50</v>
      </c>
      <c r="D34">
        <v>74</v>
      </c>
      <c r="E34">
        <v>0</v>
      </c>
      <c r="G34">
        <v>49.527000000000001</v>
      </c>
      <c r="H34">
        <v>50.9</v>
      </c>
      <c r="I34">
        <f t="shared" si="8"/>
        <v>-6.4999999999997726</v>
      </c>
      <c r="J34">
        <f t="shared" si="0"/>
        <v>203.6</v>
      </c>
      <c r="K34">
        <f t="shared" si="1"/>
        <v>8.0750000000000099</v>
      </c>
      <c r="M34">
        <f t="shared" si="2"/>
        <v>0.70399999999999996</v>
      </c>
      <c r="N34">
        <f t="shared" si="3"/>
        <v>50</v>
      </c>
      <c r="O34">
        <f t="shared" si="4"/>
        <v>49.527000000000001</v>
      </c>
      <c r="P34">
        <f t="shared" si="5"/>
        <v>50.9</v>
      </c>
      <c r="Q34">
        <f t="shared" si="6"/>
        <v>4.037500000000005</v>
      </c>
      <c r="S34">
        <f t="shared" si="7"/>
        <v>0.47299999999999898</v>
      </c>
    </row>
    <row r="35" spans="1:19" x14ac:dyDescent="0.25">
      <c r="A35">
        <v>0.72599999999999998</v>
      </c>
      <c r="B35">
        <v>49.06</v>
      </c>
      <c r="C35">
        <v>50</v>
      </c>
      <c r="D35">
        <v>74</v>
      </c>
      <c r="E35">
        <v>0</v>
      </c>
      <c r="G35">
        <v>49.56</v>
      </c>
      <c r="H35">
        <v>50.9</v>
      </c>
      <c r="I35">
        <f t="shared" si="8"/>
        <v>1.6500000000000625</v>
      </c>
      <c r="J35">
        <f t="shared" si="0"/>
        <v>203.6</v>
      </c>
      <c r="K35">
        <f t="shared" si="1"/>
        <v>8.0249999999999488</v>
      </c>
      <c r="M35">
        <f t="shared" si="2"/>
        <v>0.72599999999999998</v>
      </c>
      <c r="N35">
        <f t="shared" si="3"/>
        <v>50</v>
      </c>
      <c r="O35">
        <f t="shared" si="4"/>
        <v>49.56</v>
      </c>
      <c r="P35">
        <f t="shared" si="5"/>
        <v>50.9</v>
      </c>
      <c r="Q35">
        <f t="shared" si="6"/>
        <v>4.0124999999999744</v>
      </c>
      <c r="S35">
        <f t="shared" si="7"/>
        <v>0.43999999999999773</v>
      </c>
    </row>
    <row r="36" spans="1:19" x14ac:dyDescent="0.25">
      <c r="A36">
        <v>0.748</v>
      </c>
      <c r="B36">
        <v>49.06</v>
      </c>
      <c r="C36">
        <v>50</v>
      </c>
      <c r="D36">
        <v>74</v>
      </c>
      <c r="E36">
        <v>0</v>
      </c>
      <c r="G36">
        <v>49.85</v>
      </c>
      <c r="H36">
        <v>50.9</v>
      </c>
      <c r="I36">
        <f t="shared" si="8"/>
        <v>14.499999999999957</v>
      </c>
      <c r="J36">
        <f t="shared" si="0"/>
        <v>203.6</v>
      </c>
      <c r="K36">
        <f t="shared" si="1"/>
        <v>-1.6250000000001208</v>
      </c>
      <c r="M36">
        <f t="shared" si="2"/>
        <v>0.748</v>
      </c>
      <c r="N36">
        <f t="shared" si="3"/>
        <v>50</v>
      </c>
      <c r="O36">
        <f t="shared" si="4"/>
        <v>49.85</v>
      </c>
      <c r="P36">
        <f t="shared" si="5"/>
        <v>50.9</v>
      </c>
      <c r="Q36">
        <f t="shared" si="6"/>
        <v>-0.8125000000000604</v>
      </c>
      <c r="S36">
        <f t="shared" si="7"/>
        <v>0.14999999999999858</v>
      </c>
    </row>
    <row r="37" spans="1:19" x14ac:dyDescent="0.25">
      <c r="A37">
        <v>0.77</v>
      </c>
      <c r="B37">
        <v>49.38</v>
      </c>
      <c r="C37">
        <v>50</v>
      </c>
      <c r="D37">
        <v>69</v>
      </c>
      <c r="E37">
        <v>0</v>
      </c>
      <c r="G37">
        <v>49.881</v>
      </c>
      <c r="H37">
        <v>50.9</v>
      </c>
      <c r="I37">
        <f t="shared" si="8"/>
        <v>1.5499999999999403</v>
      </c>
      <c r="J37">
        <f t="shared" si="0"/>
        <v>203.6</v>
      </c>
      <c r="K37">
        <f t="shared" si="1"/>
        <v>-0.75000000000002842</v>
      </c>
      <c r="M37">
        <f t="shared" si="2"/>
        <v>0.77</v>
      </c>
      <c r="N37">
        <f t="shared" si="3"/>
        <v>50</v>
      </c>
      <c r="O37">
        <f t="shared" si="4"/>
        <v>49.881</v>
      </c>
      <c r="P37">
        <f t="shared" si="5"/>
        <v>50.9</v>
      </c>
      <c r="Q37">
        <f t="shared" si="6"/>
        <v>-0.37500000000001421</v>
      </c>
      <c r="S37">
        <f t="shared" si="7"/>
        <v>0.11899999999999977</v>
      </c>
    </row>
    <row r="38" spans="1:19" x14ac:dyDescent="0.25">
      <c r="A38">
        <v>0.79200000000000004</v>
      </c>
      <c r="B38">
        <v>49.38</v>
      </c>
      <c r="C38">
        <v>50</v>
      </c>
      <c r="D38">
        <v>69</v>
      </c>
      <c r="E38">
        <v>0</v>
      </c>
      <c r="G38">
        <v>49.784999999999997</v>
      </c>
      <c r="H38">
        <v>50.9</v>
      </c>
      <c r="I38">
        <f t="shared" si="8"/>
        <v>-4.8000000000001819</v>
      </c>
      <c r="J38">
        <f t="shared" si="0"/>
        <v>203.6</v>
      </c>
      <c r="K38">
        <f t="shared" si="1"/>
        <v>-0.77499999999997016</v>
      </c>
      <c r="M38">
        <f t="shared" si="2"/>
        <v>0.79200000000000004</v>
      </c>
      <c r="N38">
        <f t="shared" si="3"/>
        <v>50</v>
      </c>
      <c r="O38">
        <f t="shared" si="4"/>
        <v>49.784999999999997</v>
      </c>
      <c r="P38">
        <f t="shared" si="5"/>
        <v>50.9</v>
      </c>
      <c r="Q38">
        <f t="shared" si="6"/>
        <v>-0.38749999999998508</v>
      </c>
      <c r="S38">
        <f t="shared" si="7"/>
        <v>0.21500000000000341</v>
      </c>
    </row>
    <row r="39" spans="1:19" x14ac:dyDescent="0.25">
      <c r="A39">
        <v>0.81399999999999995</v>
      </c>
      <c r="B39">
        <v>49.06</v>
      </c>
      <c r="C39">
        <v>50</v>
      </c>
      <c r="D39">
        <v>74</v>
      </c>
      <c r="E39">
        <v>0</v>
      </c>
      <c r="G39">
        <v>49.850999999999999</v>
      </c>
      <c r="H39">
        <v>50.9</v>
      </c>
      <c r="I39">
        <f t="shared" si="8"/>
        <v>3.3000000000001251</v>
      </c>
      <c r="J39">
        <f t="shared" si="0"/>
        <v>203.6</v>
      </c>
      <c r="K39">
        <f t="shared" si="1"/>
        <v>-1.6500000000000625</v>
      </c>
      <c r="M39">
        <f t="shared" si="2"/>
        <v>0.81399999999999995</v>
      </c>
      <c r="N39">
        <f t="shared" si="3"/>
        <v>50</v>
      </c>
      <c r="O39">
        <f t="shared" si="4"/>
        <v>49.850999999999999</v>
      </c>
      <c r="P39">
        <f t="shared" si="5"/>
        <v>50.9</v>
      </c>
      <c r="Q39">
        <f t="shared" si="6"/>
        <v>-0.82500000000003126</v>
      </c>
      <c r="S39">
        <f t="shared" si="7"/>
        <v>0.14900000000000091</v>
      </c>
    </row>
    <row r="40" spans="1:19" x14ac:dyDescent="0.25">
      <c r="A40">
        <v>0.83599999999999997</v>
      </c>
      <c r="B40">
        <v>49.06</v>
      </c>
      <c r="C40">
        <v>50</v>
      </c>
      <c r="D40">
        <v>74</v>
      </c>
      <c r="E40">
        <v>0</v>
      </c>
      <c r="G40">
        <v>49.753999999999998</v>
      </c>
      <c r="H40">
        <v>50.9</v>
      </c>
      <c r="I40">
        <f t="shared" si="8"/>
        <v>-4.8500000000000654</v>
      </c>
      <c r="J40">
        <f t="shared" si="0"/>
        <v>203.6</v>
      </c>
      <c r="K40">
        <f t="shared" si="1"/>
        <v>7.2750000000000981</v>
      </c>
      <c r="M40">
        <f t="shared" si="2"/>
        <v>0.83599999999999997</v>
      </c>
      <c r="N40">
        <f t="shared" si="3"/>
        <v>50</v>
      </c>
      <c r="O40">
        <f t="shared" si="4"/>
        <v>49.753999999999998</v>
      </c>
      <c r="P40">
        <f t="shared" si="5"/>
        <v>50.9</v>
      </c>
      <c r="Q40">
        <f t="shared" si="6"/>
        <v>3.637500000000049</v>
      </c>
      <c r="S40">
        <f t="shared" si="7"/>
        <v>0.24600000000000222</v>
      </c>
    </row>
    <row r="41" spans="1:19" x14ac:dyDescent="0.25">
      <c r="A41">
        <v>0.85799999999999998</v>
      </c>
      <c r="B41">
        <v>49.71</v>
      </c>
      <c r="C41">
        <v>50</v>
      </c>
      <c r="D41">
        <v>64</v>
      </c>
      <c r="E41">
        <v>0</v>
      </c>
      <c r="G41">
        <v>49.784999999999997</v>
      </c>
      <c r="H41">
        <v>50.9</v>
      </c>
      <c r="I41">
        <f t="shared" si="8"/>
        <v>1.5499999999999403</v>
      </c>
      <c r="J41">
        <f t="shared" si="0"/>
        <v>203.6</v>
      </c>
      <c r="K41">
        <f t="shared" si="1"/>
        <v>8.1000000000001293</v>
      </c>
      <c r="M41">
        <f t="shared" si="2"/>
        <v>0.85799999999999998</v>
      </c>
      <c r="N41">
        <f t="shared" si="3"/>
        <v>50</v>
      </c>
      <c r="O41">
        <f t="shared" si="4"/>
        <v>49.784999999999997</v>
      </c>
      <c r="P41">
        <f t="shared" si="5"/>
        <v>50.9</v>
      </c>
      <c r="Q41">
        <f t="shared" si="6"/>
        <v>4.0500000000000647</v>
      </c>
      <c r="S41">
        <f t="shared" si="7"/>
        <v>0.21500000000000341</v>
      </c>
    </row>
    <row r="42" spans="1:19" x14ac:dyDescent="0.25">
      <c r="A42">
        <v>0.88</v>
      </c>
      <c r="B42">
        <v>49.71</v>
      </c>
      <c r="C42">
        <v>50</v>
      </c>
      <c r="D42">
        <v>64</v>
      </c>
      <c r="E42">
        <v>0</v>
      </c>
      <c r="G42">
        <v>50.045000000000002</v>
      </c>
      <c r="H42">
        <v>50.9</v>
      </c>
      <c r="I42">
        <f t="shared" si="8"/>
        <v>13.000000000000256</v>
      </c>
      <c r="J42">
        <f t="shared" si="0"/>
        <v>203.6</v>
      </c>
      <c r="K42">
        <f t="shared" si="1"/>
        <v>5.5749999999999744</v>
      </c>
      <c r="M42">
        <f t="shared" si="2"/>
        <v>0.88</v>
      </c>
      <c r="N42">
        <f t="shared" si="3"/>
        <v>50</v>
      </c>
      <c r="O42">
        <f t="shared" si="4"/>
        <v>50.045000000000002</v>
      </c>
      <c r="P42">
        <f t="shared" si="5"/>
        <v>50.9</v>
      </c>
      <c r="Q42">
        <f t="shared" si="6"/>
        <v>2.7874999999999872</v>
      </c>
      <c r="S42">
        <f t="shared" si="7"/>
        <v>-4.5000000000001705E-2</v>
      </c>
    </row>
    <row r="43" spans="1:19" x14ac:dyDescent="0.25">
      <c r="A43">
        <v>0.90200000000000002</v>
      </c>
      <c r="B43">
        <v>49.38</v>
      </c>
      <c r="C43">
        <v>50</v>
      </c>
      <c r="D43">
        <v>69</v>
      </c>
      <c r="E43">
        <v>0</v>
      </c>
      <c r="G43">
        <v>50.109000000000002</v>
      </c>
      <c r="H43">
        <v>50.9</v>
      </c>
      <c r="I43">
        <f t="shared" si="8"/>
        <v>3.2000000000000028</v>
      </c>
      <c r="J43">
        <f t="shared" si="0"/>
        <v>203.6</v>
      </c>
      <c r="K43">
        <f t="shared" si="1"/>
        <v>1.699999999999946</v>
      </c>
      <c r="M43">
        <f t="shared" si="2"/>
        <v>0.90200000000000002</v>
      </c>
      <c r="N43">
        <f t="shared" si="3"/>
        <v>50</v>
      </c>
      <c r="O43">
        <f t="shared" si="4"/>
        <v>50.109000000000002</v>
      </c>
      <c r="P43">
        <f t="shared" si="5"/>
        <v>50.9</v>
      </c>
      <c r="Q43">
        <f t="shared" si="6"/>
        <v>0.849999999999973</v>
      </c>
      <c r="S43">
        <f t="shared" si="7"/>
        <v>-0.10900000000000176</v>
      </c>
    </row>
    <row r="44" spans="1:19" x14ac:dyDescent="0.25">
      <c r="A44">
        <v>0.92400000000000004</v>
      </c>
      <c r="B44">
        <v>50.03</v>
      </c>
      <c r="C44">
        <v>50</v>
      </c>
      <c r="D44">
        <v>0</v>
      </c>
      <c r="E44">
        <v>51</v>
      </c>
      <c r="G44">
        <v>50.268000000000001</v>
      </c>
      <c r="H44">
        <v>50.9</v>
      </c>
      <c r="I44">
        <f t="shared" si="8"/>
        <v>7.949999999999946</v>
      </c>
      <c r="J44">
        <f t="shared" si="0"/>
        <v>203.6</v>
      </c>
      <c r="K44">
        <f t="shared" si="1"/>
        <v>-2.2999999999999687</v>
      </c>
      <c r="M44">
        <f t="shared" si="2"/>
        <v>0.92400000000000004</v>
      </c>
      <c r="N44">
        <f t="shared" si="3"/>
        <v>50</v>
      </c>
      <c r="O44">
        <f t="shared" si="4"/>
        <v>50.268000000000001</v>
      </c>
      <c r="P44">
        <f t="shared" si="5"/>
        <v>50.9</v>
      </c>
      <c r="Q44">
        <f t="shared" si="6"/>
        <v>-1.1499999999999844</v>
      </c>
      <c r="S44">
        <f t="shared" si="7"/>
        <v>-0.26800000000000068</v>
      </c>
    </row>
    <row r="45" spans="1:19" x14ac:dyDescent="0.25">
      <c r="A45">
        <v>0.94599999999999995</v>
      </c>
      <c r="B45">
        <v>49.71</v>
      </c>
      <c r="C45">
        <v>50</v>
      </c>
      <c r="D45">
        <v>64</v>
      </c>
      <c r="E45">
        <v>0</v>
      </c>
      <c r="G45">
        <v>50.177</v>
      </c>
      <c r="H45">
        <v>50.9</v>
      </c>
      <c r="I45">
        <f t="shared" si="8"/>
        <v>-4.550000000000054</v>
      </c>
      <c r="J45">
        <f t="shared" si="0"/>
        <v>203.6</v>
      </c>
      <c r="K45">
        <f t="shared" si="1"/>
        <v>-8.1749999999999545</v>
      </c>
      <c r="M45">
        <f t="shared" si="2"/>
        <v>0.94599999999999995</v>
      </c>
      <c r="N45">
        <f t="shared" si="3"/>
        <v>50</v>
      </c>
      <c r="O45">
        <f t="shared" si="4"/>
        <v>50.177</v>
      </c>
      <c r="P45">
        <f t="shared" si="5"/>
        <v>50.9</v>
      </c>
      <c r="Q45">
        <f t="shared" si="6"/>
        <v>-4.0874999999999773</v>
      </c>
      <c r="S45">
        <f t="shared" si="7"/>
        <v>-0.1769999999999996</v>
      </c>
    </row>
    <row r="46" spans="1:19" x14ac:dyDescent="0.25">
      <c r="A46">
        <v>0.96799999999999997</v>
      </c>
      <c r="B46">
        <v>50.03</v>
      </c>
      <c r="C46">
        <v>50</v>
      </c>
      <c r="D46">
        <v>0</v>
      </c>
      <c r="E46">
        <v>51</v>
      </c>
      <c r="G46">
        <v>50.176000000000002</v>
      </c>
      <c r="H46">
        <v>50.9</v>
      </c>
      <c r="I46">
        <f t="shared" si="8"/>
        <v>-4.9999999999883471E-2</v>
      </c>
      <c r="J46">
        <f t="shared" si="0"/>
        <v>203.6</v>
      </c>
      <c r="K46">
        <f t="shared" si="1"/>
        <v>-8.9000000000000412</v>
      </c>
      <c r="M46">
        <f t="shared" si="2"/>
        <v>0.96799999999999997</v>
      </c>
      <c r="N46">
        <f t="shared" si="3"/>
        <v>50</v>
      </c>
      <c r="O46">
        <f t="shared" si="4"/>
        <v>50.176000000000002</v>
      </c>
      <c r="P46">
        <f t="shared" si="5"/>
        <v>50.9</v>
      </c>
      <c r="Q46">
        <f t="shared" si="6"/>
        <v>-4.4500000000000206</v>
      </c>
      <c r="S46">
        <f t="shared" si="7"/>
        <v>-0.17600000000000193</v>
      </c>
    </row>
    <row r="47" spans="1:19" x14ac:dyDescent="0.25">
      <c r="A47">
        <v>0.99</v>
      </c>
      <c r="B47">
        <v>49.38</v>
      </c>
      <c r="C47">
        <v>50</v>
      </c>
      <c r="D47">
        <v>69</v>
      </c>
      <c r="E47">
        <v>0</v>
      </c>
      <c r="G47">
        <v>49.85</v>
      </c>
      <c r="H47">
        <v>50.9</v>
      </c>
      <c r="I47">
        <f t="shared" si="8"/>
        <v>-16.300000000000026</v>
      </c>
      <c r="J47">
        <f t="shared" si="0"/>
        <v>203.6</v>
      </c>
      <c r="K47">
        <f t="shared" si="1"/>
        <v>-88.450000000000088</v>
      </c>
      <c r="M47">
        <f t="shared" si="2"/>
        <v>0.99</v>
      </c>
      <c r="N47">
        <f t="shared" si="3"/>
        <v>50</v>
      </c>
      <c r="O47">
        <f t="shared" si="4"/>
        <v>49.85</v>
      </c>
      <c r="P47">
        <f t="shared" si="5"/>
        <v>50.9</v>
      </c>
      <c r="Q47">
        <f t="shared" si="6"/>
        <v>-44.225000000000044</v>
      </c>
      <c r="S47">
        <f t="shared" si="7"/>
        <v>0.14999999999999858</v>
      </c>
    </row>
    <row r="48" spans="1:19" x14ac:dyDescent="0.25">
      <c r="A48">
        <v>1.012</v>
      </c>
      <c r="B48">
        <v>49.71</v>
      </c>
      <c r="C48">
        <v>10</v>
      </c>
      <c r="D48">
        <v>0</v>
      </c>
      <c r="E48">
        <v>600</v>
      </c>
      <c r="G48">
        <v>49.82</v>
      </c>
      <c r="H48">
        <v>50.9</v>
      </c>
      <c r="I48">
        <f t="shared" si="8"/>
        <v>-1.5000000000000568</v>
      </c>
      <c r="J48">
        <f t="shared" si="0"/>
        <v>203.6</v>
      </c>
      <c r="K48">
        <f t="shared" si="1"/>
        <v>-200.62499999999994</v>
      </c>
      <c r="M48">
        <f t="shared" si="2"/>
        <v>1.012</v>
      </c>
      <c r="N48">
        <f t="shared" si="3"/>
        <v>10</v>
      </c>
      <c r="O48">
        <f t="shared" si="4"/>
        <v>49.82</v>
      </c>
      <c r="P48">
        <f t="shared" si="5"/>
        <v>50.9</v>
      </c>
      <c r="Q48">
        <f t="shared" si="6"/>
        <v>-100.31249999999997</v>
      </c>
      <c r="S48">
        <f t="shared" si="7"/>
        <v>-39.82</v>
      </c>
    </row>
    <row r="49" spans="1:19" x14ac:dyDescent="0.25">
      <c r="A49">
        <v>1.034</v>
      </c>
      <c r="B49">
        <v>48.09</v>
      </c>
      <c r="C49">
        <v>10</v>
      </c>
      <c r="D49">
        <v>0</v>
      </c>
      <c r="E49">
        <v>600</v>
      </c>
      <c r="G49">
        <v>46.311999999999998</v>
      </c>
      <c r="H49">
        <v>50.9</v>
      </c>
      <c r="I49">
        <f t="shared" si="8"/>
        <v>-175.40000000000012</v>
      </c>
      <c r="J49">
        <f t="shared" si="0"/>
        <v>203.6</v>
      </c>
      <c r="K49">
        <f t="shared" si="1"/>
        <v>-238.04999999999995</v>
      </c>
      <c r="M49">
        <f t="shared" si="2"/>
        <v>1.034</v>
      </c>
      <c r="N49">
        <f t="shared" si="3"/>
        <v>10</v>
      </c>
      <c r="O49">
        <f t="shared" si="4"/>
        <v>46.311999999999998</v>
      </c>
      <c r="P49">
        <f t="shared" si="5"/>
        <v>50.9</v>
      </c>
      <c r="Q49">
        <f t="shared" si="6"/>
        <v>-119.02499999999998</v>
      </c>
      <c r="S49">
        <f t="shared" si="7"/>
        <v>-36.311999999999998</v>
      </c>
    </row>
    <row r="50" spans="1:19" x14ac:dyDescent="0.25">
      <c r="A50">
        <v>1.056</v>
      </c>
      <c r="B50">
        <v>44.84</v>
      </c>
      <c r="C50">
        <v>10</v>
      </c>
      <c r="D50">
        <v>0</v>
      </c>
      <c r="E50">
        <v>600</v>
      </c>
      <c r="G50">
        <v>41.795000000000002</v>
      </c>
      <c r="H50">
        <v>50.9</v>
      </c>
      <c r="I50">
        <f t="shared" si="8"/>
        <v>-225.8499999999998</v>
      </c>
      <c r="J50">
        <f t="shared" si="0"/>
        <v>203.6</v>
      </c>
      <c r="K50">
        <f t="shared" si="1"/>
        <v>-241.22500000000002</v>
      </c>
      <c r="M50">
        <f t="shared" si="2"/>
        <v>1.056</v>
      </c>
      <c r="N50">
        <f t="shared" si="3"/>
        <v>10</v>
      </c>
      <c r="O50">
        <f t="shared" si="4"/>
        <v>41.795000000000002</v>
      </c>
      <c r="P50">
        <f t="shared" si="5"/>
        <v>50.9</v>
      </c>
      <c r="Q50">
        <f t="shared" si="6"/>
        <v>-120.61250000000001</v>
      </c>
      <c r="S50">
        <f t="shared" si="7"/>
        <v>-31.795000000000002</v>
      </c>
    </row>
    <row r="51" spans="1:19" x14ac:dyDescent="0.25">
      <c r="A51">
        <v>1.0780000000000001</v>
      </c>
      <c r="B51">
        <v>38.659999999999997</v>
      </c>
      <c r="C51">
        <v>10</v>
      </c>
      <c r="D51">
        <v>0</v>
      </c>
      <c r="E51">
        <v>600</v>
      </c>
      <c r="G51">
        <v>36.79</v>
      </c>
      <c r="H51">
        <v>50.9</v>
      </c>
      <c r="I51">
        <f t="shared" si="8"/>
        <v>-250.25000000000011</v>
      </c>
      <c r="J51">
        <f t="shared" si="0"/>
        <v>203.6</v>
      </c>
      <c r="K51">
        <f t="shared" si="1"/>
        <v>-223.32499999999999</v>
      </c>
      <c r="M51">
        <f t="shared" si="2"/>
        <v>1.0780000000000001</v>
      </c>
      <c r="N51">
        <f t="shared" si="3"/>
        <v>10</v>
      </c>
      <c r="O51">
        <f t="shared" si="4"/>
        <v>36.79</v>
      </c>
      <c r="P51">
        <f t="shared" si="5"/>
        <v>50.9</v>
      </c>
      <c r="Q51">
        <f t="shared" si="6"/>
        <v>-111.66249999999999</v>
      </c>
      <c r="S51">
        <f t="shared" si="7"/>
        <v>-26.79</v>
      </c>
    </row>
    <row r="52" spans="1:19" x14ac:dyDescent="0.25">
      <c r="A52">
        <v>1.1000000000000001</v>
      </c>
      <c r="B52">
        <v>33.79</v>
      </c>
      <c r="C52">
        <v>10</v>
      </c>
      <c r="D52">
        <v>0</v>
      </c>
      <c r="E52">
        <v>600</v>
      </c>
      <c r="G52">
        <v>32.146000000000001</v>
      </c>
      <c r="H52">
        <v>50.9</v>
      </c>
      <c r="I52">
        <f t="shared" si="8"/>
        <v>-232.1999999999999</v>
      </c>
      <c r="J52">
        <f t="shared" si="0"/>
        <v>203.6</v>
      </c>
      <c r="K52">
        <f t="shared" si="1"/>
        <v>-218.52499999999998</v>
      </c>
      <c r="M52">
        <f t="shared" si="2"/>
        <v>1.1000000000000001</v>
      </c>
      <c r="N52">
        <f t="shared" si="3"/>
        <v>10</v>
      </c>
      <c r="O52">
        <f t="shared" si="4"/>
        <v>32.146000000000001</v>
      </c>
      <c r="P52">
        <f t="shared" si="5"/>
        <v>50.9</v>
      </c>
      <c r="Q52">
        <f t="shared" si="6"/>
        <v>-109.26249999999999</v>
      </c>
      <c r="S52">
        <f t="shared" si="7"/>
        <v>-22.146000000000001</v>
      </c>
    </row>
    <row r="53" spans="1:19" x14ac:dyDescent="0.25">
      <c r="A53">
        <v>1.1220000000000001</v>
      </c>
      <c r="B53">
        <v>28.59</v>
      </c>
      <c r="C53">
        <v>10</v>
      </c>
      <c r="D53">
        <v>0</v>
      </c>
      <c r="E53">
        <v>600</v>
      </c>
      <c r="G53">
        <v>27.856999999999999</v>
      </c>
      <c r="H53">
        <v>50.9</v>
      </c>
      <c r="I53">
        <f t="shared" si="8"/>
        <v>-214.45000000000007</v>
      </c>
      <c r="J53">
        <f t="shared" si="0"/>
        <v>203.6</v>
      </c>
      <c r="K53">
        <f t="shared" si="1"/>
        <v>-203.92500000000001</v>
      </c>
      <c r="M53">
        <f t="shared" si="2"/>
        <v>1.1220000000000001</v>
      </c>
      <c r="N53">
        <f t="shared" si="3"/>
        <v>10</v>
      </c>
      <c r="O53">
        <f t="shared" si="4"/>
        <v>27.856999999999999</v>
      </c>
      <c r="P53">
        <f t="shared" si="5"/>
        <v>50.9</v>
      </c>
      <c r="Q53">
        <f t="shared" si="6"/>
        <v>-101.96250000000001</v>
      </c>
      <c r="S53">
        <f t="shared" si="7"/>
        <v>-17.856999999999999</v>
      </c>
    </row>
    <row r="54" spans="1:19" x14ac:dyDescent="0.25">
      <c r="A54">
        <v>1.1439999999999999</v>
      </c>
      <c r="B54">
        <v>24.04</v>
      </c>
      <c r="C54">
        <v>10</v>
      </c>
      <c r="D54">
        <v>0</v>
      </c>
      <c r="E54">
        <v>471</v>
      </c>
      <c r="G54">
        <v>23.405000000000001</v>
      </c>
      <c r="H54">
        <v>50.9</v>
      </c>
      <c r="I54">
        <f t="shared" si="8"/>
        <v>-222.59999999999991</v>
      </c>
      <c r="J54">
        <f t="shared" si="0"/>
        <v>203.6</v>
      </c>
      <c r="K54">
        <f t="shared" si="1"/>
        <v>-176.25</v>
      </c>
      <c r="M54">
        <f t="shared" si="2"/>
        <v>1.1439999999999999</v>
      </c>
      <c r="N54">
        <f t="shared" si="3"/>
        <v>10</v>
      </c>
      <c r="O54">
        <f t="shared" si="4"/>
        <v>23.405000000000001</v>
      </c>
      <c r="P54">
        <f t="shared" si="5"/>
        <v>50.9</v>
      </c>
      <c r="Q54">
        <f t="shared" si="6"/>
        <v>-88.125</v>
      </c>
      <c r="S54">
        <f t="shared" si="7"/>
        <v>-13.405000000000001</v>
      </c>
    </row>
    <row r="55" spans="1:19" x14ac:dyDescent="0.25">
      <c r="A55">
        <v>1.1659999999999999</v>
      </c>
      <c r="B55">
        <v>20.14</v>
      </c>
      <c r="C55">
        <v>10</v>
      </c>
      <c r="D55">
        <v>0</v>
      </c>
      <c r="E55">
        <v>354</v>
      </c>
      <c r="G55">
        <v>19.7</v>
      </c>
      <c r="H55">
        <v>50.9</v>
      </c>
      <c r="I55">
        <f t="shared" si="8"/>
        <v>-185.25000000000009</v>
      </c>
      <c r="J55">
        <f t="shared" si="0"/>
        <v>203.6</v>
      </c>
      <c r="K55">
        <f t="shared" si="1"/>
        <v>-149.375</v>
      </c>
      <c r="M55">
        <f t="shared" si="2"/>
        <v>1.1659999999999999</v>
      </c>
      <c r="N55">
        <f t="shared" si="3"/>
        <v>10</v>
      </c>
      <c r="O55">
        <f t="shared" si="4"/>
        <v>19.7</v>
      </c>
      <c r="P55">
        <f t="shared" si="5"/>
        <v>50.9</v>
      </c>
      <c r="Q55">
        <f t="shared" si="6"/>
        <v>-74.6875</v>
      </c>
      <c r="S55">
        <f t="shared" si="7"/>
        <v>-9.6999999999999993</v>
      </c>
    </row>
    <row r="56" spans="1:19" x14ac:dyDescent="0.25">
      <c r="A56">
        <v>1.1879999999999999</v>
      </c>
      <c r="B56">
        <v>16.89</v>
      </c>
      <c r="C56">
        <v>10</v>
      </c>
      <c r="D56">
        <v>0</v>
      </c>
      <c r="E56">
        <v>256</v>
      </c>
      <c r="G56">
        <v>16.355</v>
      </c>
      <c r="H56">
        <v>50.9</v>
      </c>
      <c r="I56">
        <f t="shared" ref="I56:I94" si="9">(G56-G55)/0.02</f>
        <v>-167.24999999999994</v>
      </c>
      <c r="J56">
        <f t="shared" ref="J56:J95" si="10">H56*4</f>
        <v>203.6</v>
      </c>
      <c r="K56">
        <f t="shared" ref="K56:K119" si="11">SUM(I57:I58)/2</f>
        <v>-125.07499999999999</v>
      </c>
      <c r="M56">
        <f t="shared" ref="M56:M119" si="12">A56</f>
        <v>1.1879999999999999</v>
      </c>
      <c r="N56">
        <f t="shared" ref="N56:N119" si="13">C56</f>
        <v>10</v>
      </c>
      <c r="O56">
        <f t="shared" ref="O56:O119" si="14">G56</f>
        <v>16.355</v>
      </c>
      <c r="P56">
        <f t="shared" ref="P56:P119" si="15">H56</f>
        <v>50.9</v>
      </c>
      <c r="Q56">
        <f t="shared" si="6"/>
        <v>-62.537499999999994</v>
      </c>
      <c r="S56">
        <f t="shared" si="7"/>
        <v>-6.3550000000000004</v>
      </c>
    </row>
    <row r="57" spans="1:19" x14ac:dyDescent="0.25">
      <c r="A57">
        <v>1.21</v>
      </c>
      <c r="B57">
        <v>14.95</v>
      </c>
      <c r="C57">
        <v>10</v>
      </c>
      <c r="D57">
        <v>0</v>
      </c>
      <c r="E57">
        <v>198</v>
      </c>
      <c r="G57">
        <v>13.725</v>
      </c>
      <c r="H57">
        <v>50.9</v>
      </c>
      <c r="I57">
        <f t="shared" si="9"/>
        <v>-131.50000000000003</v>
      </c>
      <c r="J57">
        <f t="shared" si="10"/>
        <v>203.6</v>
      </c>
      <c r="K57">
        <f t="shared" si="11"/>
        <v>-100.72499999999999</v>
      </c>
      <c r="M57">
        <f t="shared" si="12"/>
        <v>1.21</v>
      </c>
      <c r="N57">
        <f t="shared" si="13"/>
        <v>10</v>
      </c>
      <c r="O57">
        <f t="shared" si="14"/>
        <v>13.725</v>
      </c>
      <c r="P57">
        <f t="shared" si="15"/>
        <v>50.9</v>
      </c>
      <c r="Q57">
        <f t="shared" ref="Q57:Q120" si="16">K57/2</f>
        <v>-50.362499999999997</v>
      </c>
      <c r="S57">
        <f t="shared" si="7"/>
        <v>-3.7249999999999996</v>
      </c>
    </row>
    <row r="58" spans="1:19" x14ac:dyDescent="0.25">
      <c r="A58">
        <v>1.232</v>
      </c>
      <c r="B58">
        <v>11.7</v>
      </c>
      <c r="C58">
        <v>10</v>
      </c>
      <c r="D58">
        <v>0</v>
      </c>
      <c r="E58">
        <v>100</v>
      </c>
      <c r="G58">
        <v>11.352</v>
      </c>
      <c r="H58">
        <v>50.9</v>
      </c>
      <c r="I58">
        <f t="shared" si="9"/>
        <v>-118.64999999999996</v>
      </c>
      <c r="J58">
        <f t="shared" si="10"/>
        <v>203.6</v>
      </c>
      <c r="K58">
        <f t="shared" si="11"/>
        <v>-71.474999999999994</v>
      </c>
      <c r="M58">
        <f t="shared" si="12"/>
        <v>1.232</v>
      </c>
      <c r="N58">
        <f t="shared" si="13"/>
        <v>10</v>
      </c>
      <c r="O58">
        <f t="shared" si="14"/>
        <v>11.352</v>
      </c>
      <c r="P58">
        <f t="shared" si="15"/>
        <v>50.9</v>
      </c>
      <c r="Q58">
        <f t="shared" si="16"/>
        <v>-35.737499999999997</v>
      </c>
      <c r="S58">
        <f t="shared" si="7"/>
        <v>-1.3520000000000003</v>
      </c>
    </row>
    <row r="59" spans="1:19" x14ac:dyDescent="0.25">
      <c r="A59">
        <v>1.254</v>
      </c>
      <c r="B59">
        <v>9.75</v>
      </c>
      <c r="C59">
        <v>10</v>
      </c>
      <c r="D59">
        <v>63</v>
      </c>
      <c r="E59">
        <v>0</v>
      </c>
      <c r="G59">
        <v>9.6959999999999997</v>
      </c>
      <c r="H59">
        <v>50.9</v>
      </c>
      <c r="I59">
        <f t="shared" si="9"/>
        <v>-82.800000000000026</v>
      </c>
      <c r="J59">
        <f t="shared" si="10"/>
        <v>203.6</v>
      </c>
      <c r="K59">
        <f t="shared" si="11"/>
        <v>-21.999999999999975</v>
      </c>
      <c r="M59">
        <f t="shared" si="12"/>
        <v>1.254</v>
      </c>
      <c r="N59">
        <f t="shared" si="13"/>
        <v>10</v>
      </c>
      <c r="O59">
        <f t="shared" si="14"/>
        <v>9.6959999999999997</v>
      </c>
      <c r="P59">
        <f t="shared" si="15"/>
        <v>50.9</v>
      </c>
      <c r="Q59">
        <f t="shared" si="16"/>
        <v>-10.999999999999988</v>
      </c>
      <c r="S59">
        <f t="shared" si="7"/>
        <v>0.30400000000000027</v>
      </c>
    </row>
    <row r="60" spans="1:19" x14ac:dyDescent="0.25">
      <c r="A60">
        <v>1.276</v>
      </c>
      <c r="B60">
        <v>8.4499999999999993</v>
      </c>
      <c r="C60">
        <v>10</v>
      </c>
      <c r="D60">
        <v>83</v>
      </c>
      <c r="E60">
        <v>0</v>
      </c>
      <c r="G60">
        <v>8.4930000000000003</v>
      </c>
      <c r="H60">
        <v>50.9</v>
      </c>
      <c r="I60">
        <f t="shared" si="9"/>
        <v>-60.14999999999997</v>
      </c>
      <c r="J60">
        <f t="shared" si="10"/>
        <v>203.6</v>
      </c>
      <c r="K60">
        <f t="shared" si="11"/>
        <v>47.124999999999993</v>
      </c>
      <c r="M60">
        <f t="shared" si="12"/>
        <v>1.276</v>
      </c>
      <c r="N60">
        <f t="shared" si="13"/>
        <v>10</v>
      </c>
      <c r="O60">
        <f t="shared" si="14"/>
        <v>8.4930000000000003</v>
      </c>
      <c r="P60">
        <f t="shared" si="15"/>
        <v>50.9</v>
      </c>
      <c r="Q60">
        <f t="shared" si="16"/>
        <v>23.562499999999996</v>
      </c>
      <c r="S60">
        <f t="shared" si="7"/>
        <v>1.5069999999999997</v>
      </c>
    </row>
    <row r="61" spans="1:19" x14ac:dyDescent="0.25">
      <c r="A61">
        <v>1.298</v>
      </c>
      <c r="B61">
        <v>7.8</v>
      </c>
      <c r="C61">
        <v>10</v>
      </c>
      <c r="D61">
        <v>93</v>
      </c>
      <c r="E61">
        <v>0</v>
      </c>
      <c r="G61">
        <v>8.8160000000000007</v>
      </c>
      <c r="H61">
        <v>50.9</v>
      </c>
      <c r="I61">
        <f t="shared" si="9"/>
        <v>16.15000000000002</v>
      </c>
      <c r="J61">
        <f t="shared" si="10"/>
        <v>203.6</v>
      </c>
      <c r="K61">
        <f t="shared" si="11"/>
        <v>55.29999999999999</v>
      </c>
      <c r="M61">
        <f t="shared" si="12"/>
        <v>1.298</v>
      </c>
      <c r="N61">
        <f t="shared" si="13"/>
        <v>10</v>
      </c>
      <c r="O61">
        <f t="shared" si="14"/>
        <v>8.8160000000000007</v>
      </c>
      <c r="P61">
        <f t="shared" si="15"/>
        <v>50.9</v>
      </c>
      <c r="Q61">
        <f t="shared" si="16"/>
        <v>27.649999999999995</v>
      </c>
      <c r="S61">
        <f t="shared" si="7"/>
        <v>1.1839999999999993</v>
      </c>
    </row>
    <row r="62" spans="1:19" x14ac:dyDescent="0.25">
      <c r="A62">
        <v>1.32</v>
      </c>
      <c r="B62">
        <v>9.42</v>
      </c>
      <c r="C62">
        <v>10</v>
      </c>
      <c r="D62">
        <v>68</v>
      </c>
      <c r="E62">
        <v>0</v>
      </c>
      <c r="G62">
        <v>10.378</v>
      </c>
      <c r="H62">
        <v>50.9</v>
      </c>
      <c r="I62">
        <f t="shared" si="9"/>
        <v>78.099999999999966</v>
      </c>
      <c r="J62">
        <f t="shared" si="10"/>
        <v>203.6</v>
      </c>
      <c r="K62">
        <f t="shared" si="11"/>
        <v>3.2499999999999734</v>
      </c>
      <c r="M62">
        <f t="shared" si="12"/>
        <v>1.32</v>
      </c>
      <c r="N62">
        <f t="shared" si="13"/>
        <v>10</v>
      </c>
      <c r="O62">
        <f t="shared" si="14"/>
        <v>10.378</v>
      </c>
      <c r="P62">
        <f t="shared" si="15"/>
        <v>50.9</v>
      </c>
      <c r="Q62">
        <f t="shared" si="16"/>
        <v>1.6249999999999867</v>
      </c>
      <c r="S62">
        <f t="shared" si="7"/>
        <v>-0.37800000000000011</v>
      </c>
    </row>
    <row r="63" spans="1:19" x14ac:dyDescent="0.25">
      <c r="A63">
        <v>1.3420000000000001</v>
      </c>
      <c r="B63">
        <v>10.72</v>
      </c>
      <c r="C63">
        <v>10</v>
      </c>
      <c r="D63">
        <v>0</v>
      </c>
      <c r="E63">
        <v>71</v>
      </c>
      <c r="G63">
        <v>11.028</v>
      </c>
      <c r="H63">
        <v>50.9</v>
      </c>
      <c r="I63">
        <f t="shared" si="9"/>
        <v>32.500000000000014</v>
      </c>
      <c r="J63">
        <f t="shared" si="10"/>
        <v>203.6</v>
      </c>
      <c r="K63">
        <f t="shared" si="11"/>
        <v>-28.47500000000003</v>
      </c>
      <c r="M63">
        <f t="shared" si="12"/>
        <v>1.3420000000000001</v>
      </c>
      <c r="N63">
        <f t="shared" si="13"/>
        <v>10</v>
      </c>
      <c r="O63">
        <f t="shared" si="14"/>
        <v>11.028</v>
      </c>
      <c r="P63">
        <f t="shared" si="15"/>
        <v>50.9</v>
      </c>
      <c r="Q63">
        <f t="shared" si="16"/>
        <v>-14.237500000000015</v>
      </c>
      <c r="S63">
        <f t="shared" si="7"/>
        <v>-1.0280000000000005</v>
      </c>
    </row>
    <row r="64" spans="1:19" x14ac:dyDescent="0.25">
      <c r="A64">
        <v>1.3640000000000001</v>
      </c>
      <c r="B64">
        <v>10.07</v>
      </c>
      <c r="C64">
        <v>10</v>
      </c>
      <c r="D64">
        <v>0</v>
      </c>
      <c r="E64">
        <v>52</v>
      </c>
      <c r="G64">
        <v>10.507999999999999</v>
      </c>
      <c r="H64">
        <v>50.9</v>
      </c>
      <c r="I64">
        <f t="shared" si="9"/>
        <v>-26.000000000000068</v>
      </c>
      <c r="J64">
        <f t="shared" si="10"/>
        <v>203.6</v>
      </c>
      <c r="K64">
        <f t="shared" si="11"/>
        <v>-22.749999999999957</v>
      </c>
      <c r="M64">
        <f t="shared" si="12"/>
        <v>1.3640000000000001</v>
      </c>
      <c r="N64">
        <f t="shared" si="13"/>
        <v>10</v>
      </c>
      <c r="O64">
        <f t="shared" si="14"/>
        <v>10.507999999999999</v>
      </c>
      <c r="P64">
        <f t="shared" si="15"/>
        <v>50.9</v>
      </c>
      <c r="Q64">
        <f t="shared" si="16"/>
        <v>-11.374999999999979</v>
      </c>
      <c r="S64">
        <f t="shared" si="7"/>
        <v>-0.50799999999999912</v>
      </c>
    </row>
    <row r="65" spans="1:19" x14ac:dyDescent="0.25">
      <c r="A65">
        <v>1.3859999999999999</v>
      </c>
      <c r="B65">
        <v>9.75</v>
      </c>
      <c r="C65">
        <v>10</v>
      </c>
      <c r="D65">
        <v>63</v>
      </c>
      <c r="E65">
        <v>0</v>
      </c>
      <c r="G65">
        <v>9.8889999999999993</v>
      </c>
      <c r="H65">
        <v>50.9</v>
      </c>
      <c r="I65">
        <f t="shared" si="9"/>
        <v>-30.949999999999989</v>
      </c>
      <c r="J65">
        <f t="shared" si="10"/>
        <v>203.6</v>
      </c>
      <c r="K65">
        <f t="shared" si="11"/>
        <v>-2.4249999999999883</v>
      </c>
      <c r="M65">
        <f t="shared" si="12"/>
        <v>1.3859999999999999</v>
      </c>
      <c r="N65">
        <f t="shared" si="13"/>
        <v>10</v>
      </c>
      <c r="O65">
        <f t="shared" si="14"/>
        <v>9.8889999999999993</v>
      </c>
      <c r="P65">
        <f t="shared" si="15"/>
        <v>50.9</v>
      </c>
      <c r="Q65">
        <f t="shared" si="16"/>
        <v>-1.2124999999999941</v>
      </c>
      <c r="S65">
        <f t="shared" si="7"/>
        <v>0.11100000000000065</v>
      </c>
    </row>
    <row r="66" spans="1:19" x14ac:dyDescent="0.25">
      <c r="A66">
        <v>1.4079999999999999</v>
      </c>
      <c r="B66">
        <v>9.1</v>
      </c>
      <c r="C66">
        <v>10</v>
      </c>
      <c r="D66">
        <v>73</v>
      </c>
      <c r="E66">
        <v>0</v>
      </c>
      <c r="G66">
        <v>9.5980000000000008</v>
      </c>
      <c r="H66">
        <v>50.9</v>
      </c>
      <c r="I66">
        <f t="shared" si="9"/>
        <v>-14.54999999999993</v>
      </c>
      <c r="J66">
        <f t="shared" si="10"/>
        <v>203.6</v>
      </c>
      <c r="K66">
        <f t="shared" si="11"/>
        <v>3.2000000000000028</v>
      </c>
      <c r="M66">
        <f t="shared" si="12"/>
        <v>1.4079999999999999</v>
      </c>
      <c r="N66">
        <f t="shared" si="13"/>
        <v>10</v>
      </c>
      <c r="O66">
        <f t="shared" si="14"/>
        <v>9.5980000000000008</v>
      </c>
      <c r="P66">
        <f t="shared" si="15"/>
        <v>50.9</v>
      </c>
      <c r="Q66">
        <f t="shared" si="16"/>
        <v>1.6000000000000014</v>
      </c>
      <c r="S66">
        <f t="shared" si="7"/>
        <v>0.40199999999999925</v>
      </c>
    </row>
    <row r="67" spans="1:19" x14ac:dyDescent="0.25">
      <c r="A67">
        <v>1.43</v>
      </c>
      <c r="B67">
        <v>9.42</v>
      </c>
      <c r="C67">
        <v>10</v>
      </c>
      <c r="D67">
        <v>68</v>
      </c>
      <c r="E67">
        <v>0</v>
      </c>
      <c r="G67">
        <v>9.7919999999999998</v>
      </c>
      <c r="H67">
        <v>50.9</v>
      </c>
      <c r="I67">
        <f t="shared" si="9"/>
        <v>9.6999999999999531</v>
      </c>
      <c r="J67">
        <f t="shared" si="10"/>
        <v>203.6</v>
      </c>
      <c r="K67">
        <f t="shared" si="11"/>
        <v>5.699999999999994</v>
      </c>
      <c r="M67">
        <f t="shared" si="12"/>
        <v>1.43</v>
      </c>
      <c r="N67">
        <f t="shared" si="13"/>
        <v>10</v>
      </c>
      <c r="O67">
        <f t="shared" si="14"/>
        <v>9.7919999999999998</v>
      </c>
      <c r="P67">
        <f t="shared" si="15"/>
        <v>50.9</v>
      </c>
      <c r="Q67">
        <f t="shared" si="16"/>
        <v>2.849999999999997</v>
      </c>
      <c r="S67">
        <f t="shared" ref="S67:S130" si="17">C67-G67</f>
        <v>0.20800000000000018</v>
      </c>
    </row>
    <row r="68" spans="1:19" x14ac:dyDescent="0.25">
      <c r="A68">
        <v>1.452</v>
      </c>
      <c r="B68">
        <v>10.07</v>
      </c>
      <c r="C68">
        <v>10</v>
      </c>
      <c r="D68">
        <v>0</v>
      </c>
      <c r="E68">
        <v>52</v>
      </c>
      <c r="G68">
        <v>9.7260000000000009</v>
      </c>
      <c r="H68">
        <v>50.9</v>
      </c>
      <c r="I68">
        <f t="shared" si="9"/>
        <v>-3.2999999999999474</v>
      </c>
      <c r="J68">
        <f t="shared" si="10"/>
        <v>203.6</v>
      </c>
      <c r="K68">
        <f t="shared" si="11"/>
        <v>17.95</v>
      </c>
      <c r="M68">
        <f t="shared" si="12"/>
        <v>1.452</v>
      </c>
      <c r="N68">
        <f t="shared" si="13"/>
        <v>10</v>
      </c>
      <c r="O68">
        <f t="shared" si="14"/>
        <v>9.7260000000000009</v>
      </c>
      <c r="P68">
        <f t="shared" si="15"/>
        <v>50.9</v>
      </c>
      <c r="Q68">
        <f t="shared" si="16"/>
        <v>8.9749999999999996</v>
      </c>
      <c r="S68">
        <f t="shared" si="17"/>
        <v>0.27399999999999913</v>
      </c>
    </row>
    <row r="69" spans="1:19" x14ac:dyDescent="0.25">
      <c r="A69">
        <v>1.474</v>
      </c>
      <c r="B69">
        <v>9.42</v>
      </c>
      <c r="C69">
        <v>10</v>
      </c>
      <c r="D69">
        <v>68</v>
      </c>
      <c r="E69">
        <v>0</v>
      </c>
      <c r="G69">
        <v>10.02</v>
      </c>
      <c r="H69">
        <v>50.9</v>
      </c>
      <c r="I69">
        <f t="shared" si="9"/>
        <v>14.699999999999935</v>
      </c>
      <c r="J69">
        <f t="shared" si="10"/>
        <v>203.6</v>
      </c>
      <c r="K69">
        <f t="shared" si="11"/>
        <v>4.8750000000000071</v>
      </c>
      <c r="M69">
        <f t="shared" si="12"/>
        <v>1.474</v>
      </c>
      <c r="N69">
        <f t="shared" si="13"/>
        <v>10</v>
      </c>
      <c r="O69">
        <f t="shared" si="14"/>
        <v>10.02</v>
      </c>
      <c r="P69">
        <f t="shared" si="15"/>
        <v>50.9</v>
      </c>
      <c r="Q69">
        <f t="shared" si="16"/>
        <v>2.4375000000000036</v>
      </c>
      <c r="S69">
        <f t="shared" si="17"/>
        <v>-1.9999999999999574E-2</v>
      </c>
    </row>
    <row r="70" spans="1:19" x14ac:dyDescent="0.25">
      <c r="A70">
        <v>1.496</v>
      </c>
      <c r="B70">
        <v>10.4</v>
      </c>
      <c r="C70">
        <v>10</v>
      </c>
      <c r="D70">
        <v>0</v>
      </c>
      <c r="E70">
        <v>61</v>
      </c>
      <c r="G70">
        <v>10.444000000000001</v>
      </c>
      <c r="H70">
        <v>50.9</v>
      </c>
      <c r="I70">
        <f t="shared" si="9"/>
        <v>21.200000000000063</v>
      </c>
      <c r="J70">
        <f t="shared" si="10"/>
        <v>203.6</v>
      </c>
      <c r="K70">
        <f t="shared" si="11"/>
        <v>-8.1500000000000128</v>
      </c>
      <c r="M70">
        <f t="shared" si="12"/>
        <v>1.496</v>
      </c>
      <c r="N70">
        <f t="shared" si="13"/>
        <v>10</v>
      </c>
      <c r="O70">
        <f t="shared" si="14"/>
        <v>10.444000000000001</v>
      </c>
      <c r="P70">
        <f t="shared" si="15"/>
        <v>50.9</v>
      </c>
      <c r="Q70">
        <f t="shared" si="16"/>
        <v>-4.0750000000000064</v>
      </c>
      <c r="S70">
        <f t="shared" si="17"/>
        <v>-0.44400000000000084</v>
      </c>
    </row>
    <row r="71" spans="1:19" x14ac:dyDescent="0.25">
      <c r="A71">
        <v>1.518</v>
      </c>
      <c r="B71">
        <v>9.75</v>
      </c>
      <c r="C71">
        <v>10</v>
      </c>
      <c r="D71">
        <v>63</v>
      </c>
      <c r="E71">
        <v>0</v>
      </c>
      <c r="G71">
        <v>10.215</v>
      </c>
      <c r="H71">
        <v>50.9</v>
      </c>
      <c r="I71">
        <f t="shared" si="9"/>
        <v>-11.450000000000049</v>
      </c>
      <c r="J71">
        <f t="shared" si="10"/>
        <v>203.6</v>
      </c>
      <c r="K71">
        <f t="shared" si="11"/>
        <v>-4.0750000000000064</v>
      </c>
      <c r="M71">
        <f t="shared" si="12"/>
        <v>1.518</v>
      </c>
      <c r="N71">
        <f t="shared" si="13"/>
        <v>10</v>
      </c>
      <c r="O71">
        <f t="shared" si="14"/>
        <v>10.215</v>
      </c>
      <c r="P71">
        <f t="shared" si="15"/>
        <v>50.9</v>
      </c>
      <c r="Q71">
        <f t="shared" si="16"/>
        <v>-2.0375000000000032</v>
      </c>
      <c r="S71">
        <f t="shared" si="17"/>
        <v>-0.21499999999999986</v>
      </c>
    </row>
    <row r="72" spans="1:19" x14ac:dyDescent="0.25">
      <c r="A72">
        <v>1.54</v>
      </c>
      <c r="B72">
        <v>9.75</v>
      </c>
      <c r="C72">
        <v>10</v>
      </c>
      <c r="D72">
        <v>63</v>
      </c>
      <c r="E72">
        <v>0</v>
      </c>
      <c r="G72">
        <v>10.118</v>
      </c>
      <c r="H72">
        <v>50.9</v>
      </c>
      <c r="I72">
        <f t="shared" si="9"/>
        <v>-4.8499999999999766</v>
      </c>
      <c r="J72">
        <f t="shared" si="10"/>
        <v>203.6</v>
      </c>
      <c r="K72">
        <f t="shared" si="11"/>
        <v>-0.85000000000001741</v>
      </c>
      <c r="M72">
        <f t="shared" si="12"/>
        <v>1.54</v>
      </c>
      <c r="N72">
        <f t="shared" si="13"/>
        <v>10</v>
      </c>
      <c r="O72">
        <f t="shared" si="14"/>
        <v>10.118</v>
      </c>
      <c r="P72">
        <f t="shared" si="15"/>
        <v>50.9</v>
      </c>
      <c r="Q72">
        <f t="shared" si="16"/>
        <v>-0.4250000000000087</v>
      </c>
      <c r="S72">
        <f t="shared" si="17"/>
        <v>-0.11800000000000033</v>
      </c>
    </row>
    <row r="73" spans="1:19" x14ac:dyDescent="0.25">
      <c r="A73">
        <v>1.5620000000000001</v>
      </c>
      <c r="B73">
        <v>9.42</v>
      </c>
      <c r="C73">
        <v>10</v>
      </c>
      <c r="D73">
        <v>68</v>
      </c>
      <c r="E73">
        <v>0</v>
      </c>
      <c r="G73">
        <v>10.052</v>
      </c>
      <c r="H73">
        <v>50.9</v>
      </c>
      <c r="I73">
        <f t="shared" si="9"/>
        <v>-3.3000000000000362</v>
      </c>
      <c r="J73">
        <f t="shared" si="10"/>
        <v>203.6</v>
      </c>
      <c r="K73">
        <f t="shared" si="11"/>
        <v>-3.2499999999999751</v>
      </c>
      <c r="M73">
        <f t="shared" si="12"/>
        <v>1.5620000000000001</v>
      </c>
      <c r="N73">
        <f t="shared" si="13"/>
        <v>10</v>
      </c>
      <c r="O73">
        <f t="shared" si="14"/>
        <v>10.052</v>
      </c>
      <c r="P73">
        <f t="shared" si="15"/>
        <v>50.9</v>
      </c>
      <c r="Q73">
        <f t="shared" si="16"/>
        <v>-1.6249999999999876</v>
      </c>
      <c r="S73">
        <f t="shared" si="17"/>
        <v>-5.1999999999999602E-2</v>
      </c>
    </row>
    <row r="74" spans="1:19" x14ac:dyDescent="0.25">
      <c r="A74">
        <v>1.5840000000000001</v>
      </c>
      <c r="B74">
        <v>10.4</v>
      </c>
      <c r="C74">
        <v>10</v>
      </c>
      <c r="D74">
        <v>0</v>
      </c>
      <c r="E74">
        <v>61</v>
      </c>
      <c r="G74">
        <v>10.084</v>
      </c>
      <c r="H74">
        <v>50.9</v>
      </c>
      <c r="I74">
        <f t="shared" si="9"/>
        <v>1.6000000000000014</v>
      </c>
      <c r="J74">
        <f t="shared" si="10"/>
        <v>203.6</v>
      </c>
      <c r="K74">
        <f t="shared" si="11"/>
        <v>-4.0750000000000064</v>
      </c>
      <c r="M74">
        <f t="shared" si="12"/>
        <v>1.5840000000000001</v>
      </c>
      <c r="N74">
        <f t="shared" si="13"/>
        <v>10</v>
      </c>
      <c r="O74">
        <f t="shared" si="14"/>
        <v>10.084</v>
      </c>
      <c r="P74">
        <f t="shared" si="15"/>
        <v>50.9</v>
      </c>
      <c r="Q74">
        <f t="shared" si="16"/>
        <v>-2.0375000000000032</v>
      </c>
      <c r="S74">
        <f t="shared" si="17"/>
        <v>-8.3999999999999631E-2</v>
      </c>
    </row>
    <row r="75" spans="1:19" x14ac:dyDescent="0.25">
      <c r="A75">
        <v>1.6060000000000001</v>
      </c>
      <c r="B75">
        <v>9.42</v>
      </c>
      <c r="C75">
        <v>10</v>
      </c>
      <c r="D75">
        <v>68</v>
      </c>
      <c r="E75">
        <v>0</v>
      </c>
      <c r="G75">
        <v>9.9220000000000006</v>
      </c>
      <c r="H75">
        <v>50.9</v>
      </c>
      <c r="I75">
        <f t="shared" si="9"/>
        <v>-8.0999999999999517</v>
      </c>
      <c r="J75">
        <f t="shared" si="10"/>
        <v>203.6</v>
      </c>
      <c r="K75">
        <f t="shared" si="11"/>
        <v>3.2499999999999751</v>
      </c>
      <c r="M75">
        <f t="shared" si="12"/>
        <v>1.6060000000000001</v>
      </c>
      <c r="N75">
        <f t="shared" si="13"/>
        <v>10</v>
      </c>
      <c r="O75">
        <f t="shared" si="14"/>
        <v>9.9220000000000006</v>
      </c>
      <c r="P75">
        <f t="shared" si="15"/>
        <v>50.9</v>
      </c>
      <c r="Q75">
        <f t="shared" si="16"/>
        <v>1.6249999999999876</v>
      </c>
      <c r="S75">
        <f t="shared" si="17"/>
        <v>7.7999999999999403E-2</v>
      </c>
    </row>
    <row r="76" spans="1:19" x14ac:dyDescent="0.25">
      <c r="A76">
        <v>1.6279999999999999</v>
      </c>
      <c r="B76">
        <v>9.42</v>
      </c>
      <c r="C76">
        <v>10</v>
      </c>
      <c r="D76">
        <v>68</v>
      </c>
      <c r="E76">
        <v>0</v>
      </c>
      <c r="G76">
        <v>9.9209999999999994</v>
      </c>
      <c r="H76">
        <v>50.9</v>
      </c>
      <c r="I76">
        <f t="shared" si="9"/>
        <v>-5.0000000000061107E-2</v>
      </c>
      <c r="J76">
        <f t="shared" si="10"/>
        <v>203.6</v>
      </c>
      <c r="K76">
        <f t="shared" si="11"/>
        <v>6.5250000000000252</v>
      </c>
      <c r="M76">
        <f t="shared" si="12"/>
        <v>1.6279999999999999</v>
      </c>
      <c r="N76">
        <f t="shared" si="13"/>
        <v>10</v>
      </c>
      <c r="O76">
        <f t="shared" si="14"/>
        <v>9.9209999999999994</v>
      </c>
      <c r="P76">
        <f t="shared" si="15"/>
        <v>50.9</v>
      </c>
      <c r="Q76">
        <f t="shared" si="16"/>
        <v>3.2625000000000126</v>
      </c>
      <c r="S76">
        <f t="shared" si="17"/>
        <v>7.9000000000000625E-2</v>
      </c>
    </row>
    <row r="77" spans="1:19" x14ac:dyDescent="0.25">
      <c r="A77">
        <v>1.65</v>
      </c>
      <c r="B77">
        <v>10.4</v>
      </c>
      <c r="C77">
        <v>10</v>
      </c>
      <c r="D77">
        <v>0</v>
      </c>
      <c r="E77">
        <v>61</v>
      </c>
      <c r="G77">
        <v>10.052</v>
      </c>
      <c r="H77">
        <v>50.9</v>
      </c>
      <c r="I77">
        <f t="shared" si="9"/>
        <v>6.5500000000000114</v>
      </c>
      <c r="J77">
        <f t="shared" si="10"/>
        <v>203.6</v>
      </c>
      <c r="K77">
        <f t="shared" si="11"/>
        <v>8.0999999999999961</v>
      </c>
      <c r="M77">
        <f t="shared" si="12"/>
        <v>1.65</v>
      </c>
      <c r="N77">
        <f t="shared" si="13"/>
        <v>10</v>
      </c>
      <c r="O77">
        <f t="shared" si="14"/>
        <v>10.052</v>
      </c>
      <c r="P77">
        <f t="shared" si="15"/>
        <v>50.9</v>
      </c>
      <c r="Q77">
        <f t="shared" si="16"/>
        <v>4.049999999999998</v>
      </c>
      <c r="S77">
        <f t="shared" si="17"/>
        <v>-5.1999999999999602E-2</v>
      </c>
    </row>
    <row r="78" spans="1:19" x14ac:dyDescent="0.25">
      <c r="A78">
        <v>1.6719999999999999</v>
      </c>
      <c r="B78">
        <v>7.47</v>
      </c>
      <c r="C78">
        <v>10</v>
      </c>
      <c r="D78">
        <v>97</v>
      </c>
      <c r="E78">
        <v>0</v>
      </c>
      <c r="G78">
        <v>10.182</v>
      </c>
      <c r="H78">
        <v>50.9</v>
      </c>
      <c r="I78">
        <f t="shared" si="9"/>
        <v>6.5000000000000391</v>
      </c>
      <c r="J78">
        <f t="shared" si="10"/>
        <v>203.6</v>
      </c>
      <c r="K78">
        <f t="shared" si="11"/>
        <v>8.9499999999999691</v>
      </c>
      <c r="M78">
        <f t="shared" si="12"/>
        <v>1.6719999999999999</v>
      </c>
      <c r="N78">
        <f t="shared" si="13"/>
        <v>10</v>
      </c>
      <c r="O78">
        <f t="shared" si="14"/>
        <v>10.182</v>
      </c>
      <c r="P78">
        <f t="shared" si="15"/>
        <v>50.9</v>
      </c>
      <c r="Q78">
        <f t="shared" si="16"/>
        <v>4.4749999999999845</v>
      </c>
      <c r="S78">
        <f t="shared" si="17"/>
        <v>-0.18200000000000038</v>
      </c>
    </row>
    <row r="79" spans="1:19" x14ac:dyDescent="0.25">
      <c r="A79">
        <v>1.694</v>
      </c>
      <c r="B79">
        <v>7.47</v>
      </c>
      <c r="C79">
        <v>10</v>
      </c>
      <c r="D79">
        <v>97</v>
      </c>
      <c r="E79">
        <v>0</v>
      </c>
      <c r="G79">
        <v>10.375999999999999</v>
      </c>
      <c r="H79">
        <v>50.9</v>
      </c>
      <c r="I79">
        <f t="shared" si="9"/>
        <v>9.6999999999999531</v>
      </c>
      <c r="J79">
        <f t="shared" si="10"/>
        <v>203.6</v>
      </c>
      <c r="K79">
        <f t="shared" si="11"/>
        <v>3.2750000000000057</v>
      </c>
      <c r="M79">
        <f t="shared" si="12"/>
        <v>1.694</v>
      </c>
      <c r="N79">
        <f t="shared" si="13"/>
        <v>10</v>
      </c>
      <c r="O79">
        <f t="shared" si="14"/>
        <v>10.375999999999999</v>
      </c>
      <c r="P79">
        <f t="shared" si="15"/>
        <v>50.9</v>
      </c>
      <c r="Q79">
        <f t="shared" si="16"/>
        <v>1.6375000000000028</v>
      </c>
      <c r="S79">
        <f t="shared" si="17"/>
        <v>-0.37599999999999945</v>
      </c>
    </row>
    <row r="80" spans="1:19" x14ac:dyDescent="0.25">
      <c r="A80">
        <v>1.716</v>
      </c>
      <c r="B80">
        <v>9.75</v>
      </c>
      <c r="C80">
        <v>10</v>
      </c>
      <c r="D80">
        <v>63</v>
      </c>
      <c r="E80">
        <v>0</v>
      </c>
      <c r="G80">
        <v>10.54</v>
      </c>
      <c r="H80">
        <v>50.9</v>
      </c>
      <c r="I80">
        <f t="shared" si="9"/>
        <v>8.1999999999999851</v>
      </c>
      <c r="J80">
        <f t="shared" si="10"/>
        <v>203.6</v>
      </c>
      <c r="K80">
        <f t="shared" si="11"/>
        <v>-12.999999999999989</v>
      </c>
      <c r="M80">
        <f t="shared" si="12"/>
        <v>1.716</v>
      </c>
      <c r="N80">
        <f t="shared" si="13"/>
        <v>10</v>
      </c>
      <c r="O80">
        <f t="shared" si="14"/>
        <v>10.54</v>
      </c>
      <c r="P80">
        <f t="shared" si="15"/>
        <v>50.9</v>
      </c>
      <c r="Q80">
        <f t="shared" si="16"/>
        <v>-6.4999999999999947</v>
      </c>
      <c r="S80">
        <f t="shared" si="17"/>
        <v>-0.53999999999999915</v>
      </c>
    </row>
    <row r="81" spans="1:19" x14ac:dyDescent="0.25">
      <c r="A81">
        <v>1.738</v>
      </c>
      <c r="B81">
        <v>9.75</v>
      </c>
      <c r="C81">
        <v>10</v>
      </c>
      <c r="D81">
        <v>63</v>
      </c>
      <c r="E81">
        <v>0</v>
      </c>
      <c r="G81">
        <v>10.507</v>
      </c>
      <c r="H81">
        <v>50.9</v>
      </c>
      <c r="I81">
        <f t="shared" si="9"/>
        <v>-1.6499999999999737</v>
      </c>
      <c r="J81">
        <f t="shared" si="10"/>
        <v>203.6</v>
      </c>
      <c r="K81">
        <f t="shared" si="11"/>
        <v>-5.6249999999999911</v>
      </c>
      <c r="M81">
        <f t="shared" si="12"/>
        <v>1.738</v>
      </c>
      <c r="N81">
        <f t="shared" si="13"/>
        <v>10</v>
      </c>
      <c r="O81">
        <f t="shared" si="14"/>
        <v>10.507</v>
      </c>
      <c r="P81">
        <f t="shared" si="15"/>
        <v>50.9</v>
      </c>
      <c r="Q81">
        <f t="shared" si="16"/>
        <v>-2.8124999999999956</v>
      </c>
      <c r="S81">
        <f t="shared" si="17"/>
        <v>-0.50699999999999967</v>
      </c>
    </row>
    <row r="82" spans="1:19" x14ac:dyDescent="0.25">
      <c r="A82">
        <v>1.76</v>
      </c>
      <c r="B82">
        <v>8.4499999999999993</v>
      </c>
      <c r="C82">
        <v>10</v>
      </c>
      <c r="D82">
        <v>83</v>
      </c>
      <c r="E82">
        <v>0</v>
      </c>
      <c r="G82">
        <v>10.02</v>
      </c>
      <c r="H82">
        <v>50.9</v>
      </c>
      <c r="I82">
        <f t="shared" si="9"/>
        <v>-24.350000000000005</v>
      </c>
      <c r="J82">
        <f t="shared" si="10"/>
        <v>203.6</v>
      </c>
      <c r="K82">
        <f t="shared" si="11"/>
        <v>7.3500000000000121</v>
      </c>
      <c r="M82">
        <f t="shared" si="12"/>
        <v>1.76</v>
      </c>
      <c r="N82">
        <f t="shared" si="13"/>
        <v>10</v>
      </c>
      <c r="O82">
        <f t="shared" si="14"/>
        <v>10.02</v>
      </c>
      <c r="P82">
        <f t="shared" si="15"/>
        <v>50.9</v>
      </c>
      <c r="Q82">
        <f t="shared" si="16"/>
        <v>3.675000000000006</v>
      </c>
      <c r="S82">
        <f t="shared" si="17"/>
        <v>-1.9999999999999574E-2</v>
      </c>
    </row>
    <row r="83" spans="1:19" x14ac:dyDescent="0.25">
      <c r="A83">
        <v>1.782</v>
      </c>
      <c r="B83">
        <v>10.72</v>
      </c>
      <c r="C83">
        <v>10</v>
      </c>
      <c r="D83">
        <v>0</v>
      </c>
      <c r="E83">
        <v>71</v>
      </c>
      <c r="G83">
        <v>10.282</v>
      </c>
      <c r="H83">
        <v>50.9</v>
      </c>
      <c r="I83">
        <f t="shared" si="9"/>
        <v>13.100000000000023</v>
      </c>
      <c r="J83">
        <f t="shared" si="10"/>
        <v>203.6</v>
      </c>
      <c r="K83">
        <f t="shared" si="11"/>
        <v>9.6499999999999808</v>
      </c>
      <c r="M83">
        <f t="shared" si="12"/>
        <v>1.782</v>
      </c>
      <c r="N83">
        <f t="shared" si="13"/>
        <v>10</v>
      </c>
      <c r="O83">
        <f t="shared" si="14"/>
        <v>10.282</v>
      </c>
      <c r="P83">
        <f t="shared" si="15"/>
        <v>50.9</v>
      </c>
      <c r="Q83">
        <f t="shared" si="16"/>
        <v>4.8249999999999904</v>
      </c>
      <c r="S83">
        <f t="shared" si="17"/>
        <v>-0.28200000000000003</v>
      </c>
    </row>
    <row r="84" spans="1:19" x14ac:dyDescent="0.25">
      <c r="A84">
        <v>1.804</v>
      </c>
      <c r="B84">
        <v>9.75</v>
      </c>
      <c r="C84">
        <v>10</v>
      </c>
      <c r="D84">
        <v>63</v>
      </c>
      <c r="E84">
        <v>0</v>
      </c>
      <c r="G84">
        <v>10.314</v>
      </c>
      <c r="H84">
        <v>50.9</v>
      </c>
      <c r="I84">
        <f t="shared" si="9"/>
        <v>1.6000000000000014</v>
      </c>
      <c r="J84">
        <f t="shared" si="10"/>
        <v>203.6</v>
      </c>
      <c r="K84">
        <f t="shared" si="11"/>
        <v>-4.0500000000000203</v>
      </c>
      <c r="M84">
        <f t="shared" si="12"/>
        <v>1.804</v>
      </c>
      <c r="N84">
        <f t="shared" si="13"/>
        <v>10</v>
      </c>
      <c r="O84">
        <f t="shared" si="14"/>
        <v>10.314</v>
      </c>
      <c r="P84">
        <f t="shared" si="15"/>
        <v>50.9</v>
      </c>
      <c r="Q84">
        <f t="shared" si="16"/>
        <v>-2.0250000000000101</v>
      </c>
      <c r="S84">
        <f t="shared" si="17"/>
        <v>-0.31400000000000006</v>
      </c>
    </row>
    <row r="85" spans="1:19" x14ac:dyDescent="0.25">
      <c r="A85">
        <v>1.8260000000000001</v>
      </c>
      <c r="B85">
        <v>10.07</v>
      </c>
      <c r="C85">
        <v>10</v>
      </c>
      <c r="D85">
        <v>0</v>
      </c>
      <c r="E85">
        <v>52</v>
      </c>
      <c r="G85">
        <v>10.667999999999999</v>
      </c>
      <c r="H85">
        <v>50.9</v>
      </c>
      <c r="I85">
        <f t="shared" si="9"/>
        <v>17.69999999999996</v>
      </c>
      <c r="J85">
        <f t="shared" si="10"/>
        <v>203.6</v>
      </c>
      <c r="K85">
        <f t="shared" si="11"/>
        <v>-11.274999999999968</v>
      </c>
      <c r="M85">
        <f t="shared" si="12"/>
        <v>1.8260000000000001</v>
      </c>
      <c r="N85">
        <f t="shared" si="13"/>
        <v>10</v>
      </c>
      <c r="O85">
        <f t="shared" si="14"/>
        <v>10.667999999999999</v>
      </c>
      <c r="P85">
        <f t="shared" si="15"/>
        <v>50.9</v>
      </c>
      <c r="Q85">
        <f t="shared" si="16"/>
        <v>-5.6374999999999842</v>
      </c>
      <c r="S85">
        <f t="shared" si="17"/>
        <v>-0.66799999999999926</v>
      </c>
    </row>
    <row r="86" spans="1:19" x14ac:dyDescent="0.25">
      <c r="A86">
        <v>1.8480000000000001</v>
      </c>
      <c r="B86">
        <v>9.75</v>
      </c>
      <c r="C86">
        <v>10</v>
      </c>
      <c r="D86">
        <v>63</v>
      </c>
      <c r="E86">
        <v>0</v>
      </c>
      <c r="G86">
        <v>10.151999999999999</v>
      </c>
      <c r="H86">
        <v>50.9</v>
      </c>
      <c r="I86">
        <f t="shared" si="9"/>
        <v>-25.8</v>
      </c>
      <c r="J86">
        <f t="shared" si="10"/>
        <v>203.6</v>
      </c>
      <c r="K86">
        <f t="shared" si="11"/>
        <v>-4.0999999999999925</v>
      </c>
      <c r="M86">
        <f t="shared" si="12"/>
        <v>1.8480000000000001</v>
      </c>
      <c r="N86">
        <f t="shared" si="13"/>
        <v>10</v>
      </c>
      <c r="O86">
        <f t="shared" si="14"/>
        <v>10.151999999999999</v>
      </c>
      <c r="P86">
        <f t="shared" si="15"/>
        <v>50.9</v>
      </c>
      <c r="Q86">
        <f t="shared" si="16"/>
        <v>-2.0499999999999963</v>
      </c>
      <c r="S86">
        <f t="shared" si="17"/>
        <v>-0.15199999999999925</v>
      </c>
    </row>
    <row r="87" spans="1:19" x14ac:dyDescent="0.25">
      <c r="A87">
        <v>1.87</v>
      </c>
      <c r="B87">
        <v>10.4</v>
      </c>
      <c r="C87">
        <v>10</v>
      </c>
      <c r="D87">
        <v>0</v>
      </c>
      <c r="E87">
        <v>61</v>
      </c>
      <c r="G87">
        <v>10.217000000000001</v>
      </c>
      <c r="H87">
        <v>50.9</v>
      </c>
      <c r="I87">
        <f t="shared" si="9"/>
        <v>3.2500000000000639</v>
      </c>
      <c r="J87">
        <f t="shared" si="10"/>
        <v>203.6</v>
      </c>
      <c r="K87">
        <f t="shared" si="11"/>
        <v>2.3749999999999716</v>
      </c>
      <c r="M87">
        <f t="shared" si="12"/>
        <v>1.87</v>
      </c>
      <c r="N87">
        <f t="shared" si="13"/>
        <v>10</v>
      </c>
      <c r="O87">
        <f t="shared" si="14"/>
        <v>10.217000000000001</v>
      </c>
      <c r="P87">
        <f t="shared" si="15"/>
        <v>50.9</v>
      </c>
      <c r="Q87">
        <f t="shared" si="16"/>
        <v>1.1874999999999858</v>
      </c>
      <c r="S87">
        <f t="shared" si="17"/>
        <v>-0.21700000000000053</v>
      </c>
    </row>
    <row r="88" spans="1:19" x14ac:dyDescent="0.25">
      <c r="A88">
        <v>1.8919999999999999</v>
      </c>
      <c r="B88">
        <v>10.07</v>
      </c>
      <c r="C88">
        <v>10</v>
      </c>
      <c r="D88">
        <v>0</v>
      </c>
      <c r="E88">
        <v>52</v>
      </c>
      <c r="G88">
        <v>9.9879999999999995</v>
      </c>
      <c r="H88">
        <v>50.9</v>
      </c>
      <c r="I88">
        <f t="shared" si="9"/>
        <v>-11.450000000000049</v>
      </c>
      <c r="J88">
        <f t="shared" si="10"/>
        <v>203.6</v>
      </c>
      <c r="K88">
        <f t="shared" si="11"/>
        <v>11.400000000000032</v>
      </c>
      <c r="M88">
        <f t="shared" si="12"/>
        <v>1.8919999999999999</v>
      </c>
      <c r="N88">
        <f t="shared" si="13"/>
        <v>10</v>
      </c>
      <c r="O88">
        <f t="shared" si="14"/>
        <v>9.9879999999999995</v>
      </c>
      <c r="P88">
        <f t="shared" si="15"/>
        <v>50.9</v>
      </c>
      <c r="Q88">
        <f t="shared" si="16"/>
        <v>5.7000000000000162</v>
      </c>
      <c r="S88">
        <f t="shared" si="17"/>
        <v>1.2000000000000455E-2</v>
      </c>
    </row>
    <row r="89" spans="1:19" x14ac:dyDescent="0.25">
      <c r="A89">
        <v>1.9139999999999999</v>
      </c>
      <c r="B89">
        <v>9.75</v>
      </c>
      <c r="C89">
        <v>10</v>
      </c>
      <c r="D89">
        <v>63</v>
      </c>
      <c r="E89">
        <v>0</v>
      </c>
      <c r="G89">
        <v>10.311999999999999</v>
      </c>
      <c r="H89">
        <v>50.9</v>
      </c>
      <c r="I89">
        <f t="shared" si="9"/>
        <v>16.199999999999992</v>
      </c>
      <c r="J89">
        <f t="shared" si="10"/>
        <v>203.6</v>
      </c>
      <c r="K89">
        <f t="shared" si="11"/>
        <v>2.475000000000005</v>
      </c>
      <c r="M89">
        <f t="shared" si="12"/>
        <v>1.9139999999999999</v>
      </c>
      <c r="N89">
        <f t="shared" si="13"/>
        <v>10</v>
      </c>
      <c r="O89">
        <f t="shared" si="14"/>
        <v>10.311999999999999</v>
      </c>
      <c r="P89">
        <f t="shared" si="15"/>
        <v>50.9</v>
      </c>
      <c r="Q89">
        <f t="shared" si="16"/>
        <v>1.2375000000000025</v>
      </c>
      <c r="S89">
        <f t="shared" si="17"/>
        <v>-0.31199999999999939</v>
      </c>
    </row>
    <row r="90" spans="1:19" x14ac:dyDescent="0.25">
      <c r="A90">
        <v>1.9359999999999999</v>
      </c>
      <c r="B90">
        <v>9.75</v>
      </c>
      <c r="C90">
        <v>10</v>
      </c>
      <c r="D90">
        <v>63</v>
      </c>
      <c r="E90">
        <v>0</v>
      </c>
      <c r="G90">
        <v>10.444000000000001</v>
      </c>
      <c r="H90">
        <v>50.9</v>
      </c>
      <c r="I90">
        <f t="shared" si="9"/>
        <v>6.6000000000000725</v>
      </c>
      <c r="J90">
        <f t="shared" si="10"/>
        <v>203.6</v>
      </c>
      <c r="K90">
        <f t="shared" si="11"/>
        <v>-6.7250000000000032</v>
      </c>
      <c r="M90">
        <f t="shared" si="12"/>
        <v>1.9359999999999999</v>
      </c>
      <c r="N90">
        <f t="shared" si="13"/>
        <v>10</v>
      </c>
      <c r="O90">
        <f t="shared" si="14"/>
        <v>10.444000000000001</v>
      </c>
      <c r="P90">
        <f t="shared" si="15"/>
        <v>50.9</v>
      </c>
      <c r="Q90">
        <f t="shared" si="16"/>
        <v>-3.3625000000000016</v>
      </c>
      <c r="S90">
        <f t="shared" si="17"/>
        <v>-0.44400000000000084</v>
      </c>
    </row>
    <row r="91" spans="1:19" x14ac:dyDescent="0.25">
      <c r="A91">
        <v>1.958</v>
      </c>
      <c r="B91">
        <v>9.75</v>
      </c>
      <c r="C91">
        <v>10</v>
      </c>
      <c r="D91">
        <v>63</v>
      </c>
      <c r="E91">
        <v>0</v>
      </c>
      <c r="G91">
        <v>10.411</v>
      </c>
      <c r="H91">
        <v>50.9</v>
      </c>
      <c r="I91">
        <f t="shared" si="9"/>
        <v>-1.6500000000000625</v>
      </c>
      <c r="J91">
        <f t="shared" si="10"/>
        <v>203.6</v>
      </c>
      <c r="K91">
        <f t="shared" si="11"/>
        <v>16.225000000000023</v>
      </c>
      <c r="M91">
        <f t="shared" si="12"/>
        <v>1.958</v>
      </c>
      <c r="N91">
        <f t="shared" si="13"/>
        <v>10</v>
      </c>
      <c r="O91">
        <f t="shared" si="14"/>
        <v>10.411</v>
      </c>
      <c r="P91">
        <f t="shared" si="15"/>
        <v>50.9</v>
      </c>
      <c r="Q91">
        <f t="shared" si="16"/>
        <v>8.1125000000000114</v>
      </c>
      <c r="S91">
        <f t="shared" si="17"/>
        <v>-0.41099999999999959</v>
      </c>
    </row>
    <row r="92" spans="1:19" x14ac:dyDescent="0.25">
      <c r="A92">
        <v>1.98</v>
      </c>
      <c r="B92">
        <v>10.07</v>
      </c>
      <c r="C92">
        <v>10</v>
      </c>
      <c r="D92">
        <v>0</v>
      </c>
      <c r="E92">
        <v>52</v>
      </c>
      <c r="G92">
        <v>10.175000000000001</v>
      </c>
      <c r="H92">
        <v>50.9</v>
      </c>
      <c r="I92">
        <f t="shared" si="9"/>
        <v>-11.799999999999944</v>
      </c>
      <c r="J92">
        <f t="shared" si="10"/>
        <v>203.6</v>
      </c>
      <c r="K92">
        <f t="shared" si="11"/>
        <v>86.299999999999983</v>
      </c>
      <c r="M92">
        <f t="shared" si="12"/>
        <v>1.98</v>
      </c>
      <c r="N92">
        <f t="shared" si="13"/>
        <v>10</v>
      </c>
      <c r="O92">
        <f t="shared" si="14"/>
        <v>10.175000000000001</v>
      </c>
      <c r="P92">
        <f t="shared" si="15"/>
        <v>50.9</v>
      </c>
      <c r="Q92">
        <f t="shared" si="16"/>
        <v>43.149999999999991</v>
      </c>
      <c r="S92">
        <f t="shared" si="17"/>
        <v>-0.17500000000000071</v>
      </c>
    </row>
    <row r="93" spans="1:19" x14ac:dyDescent="0.25">
      <c r="A93">
        <v>0</v>
      </c>
      <c r="B93">
        <v>12.35</v>
      </c>
      <c r="C93">
        <v>50</v>
      </c>
      <c r="D93">
        <v>0</v>
      </c>
      <c r="E93">
        <v>120</v>
      </c>
      <c r="G93">
        <v>11.06</v>
      </c>
      <c r="H93">
        <v>50.9</v>
      </c>
      <c r="I93">
        <f t="shared" si="9"/>
        <v>44.249999999999986</v>
      </c>
      <c r="J93">
        <f t="shared" si="10"/>
        <v>203.6</v>
      </c>
      <c r="K93">
        <f t="shared" si="11"/>
        <v>145.375</v>
      </c>
      <c r="M93">
        <f t="shared" si="12"/>
        <v>0</v>
      </c>
      <c r="N93">
        <f t="shared" si="13"/>
        <v>50</v>
      </c>
      <c r="O93">
        <f t="shared" si="14"/>
        <v>11.06</v>
      </c>
      <c r="P93">
        <f t="shared" si="15"/>
        <v>50.9</v>
      </c>
      <c r="Q93">
        <f t="shared" si="16"/>
        <v>72.6875</v>
      </c>
      <c r="S93">
        <f t="shared" si="17"/>
        <v>38.94</v>
      </c>
    </row>
    <row r="94" spans="1:19" x14ac:dyDescent="0.25">
      <c r="A94">
        <v>2.1999999999999999E-2</v>
      </c>
      <c r="B94">
        <v>15.27</v>
      </c>
      <c r="C94">
        <v>50</v>
      </c>
      <c r="D94">
        <v>580</v>
      </c>
      <c r="E94">
        <v>0</v>
      </c>
      <c r="F94">
        <v>427</v>
      </c>
      <c r="G94">
        <v>13.627000000000001</v>
      </c>
      <c r="H94">
        <f t="shared" ref="H94:H119" si="18">F94/10</f>
        <v>42.7</v>
      </c>
      <c r="I94">
        <f t="shared" si="9"/>
        <v>128.35</v>
      </c>
      <c r="J94">
        <f t="shared" si="10"/>
        <v>170.8</v>
      </c>
      <c r="K94">
        <f t="shared" si="11"/>
        <v>155.09999999999997</v>
      </c>
      <c r="M94">
        <f t="shared" si="12"/>
        <v>2.1999999999999999E-2</v>
      </c>
      <c r="N94">
        <f t="shared" si="13"/>
        <v>50</v>
      </c>
      <c r="O94">
        <f t="shared" si="14"/>
        <v>13.627000000000001</v>
      </c>
      <c r="P94">
        <f t="shared" si="15"/>
        <v>42.7</v>
      </c>
      <c r="Q94">
        <f t="shared" si="16"/>
        <v>77.549999999999983</v>
      </c>
      <c r="S94">
        <f t="shared" si="17"/>
        <v>36.372999999999998</v>
      </c>
    </row>
    <row r="95" spans="1:19" x14ac:dyDescent="0.25">
      <c r="A95">
        <v>4.3999999999999997E-2</v>
      </c>
      <c r="B95">
        <v>17.87</v>
      </c>
      <c r="C95">
        <v>50</v>
      </c>
      <c r="D95">
        <v>541</v>
      </c>
      <c r="E95">
        <v>0</v>
      </c>
      <c r="F95">
        <v>401</v>
      </c>
      <c r="G95">
        <v>16.875</v>
      </c>
      <c r="H95">
        <f t="shared" si="18"/>
        <v>40.1</v>
      </c>
      <c r="I95">
        <f t="shared" ref="I95:I121" si="19">(G95-G94)/0.02</f>
        <v>162.39999999999998</v>
      </c>
      <c r="J95">
        <f t="shared" si="10"/>
        <v>160.4</v>
      </c>
      <c r="K95">
        <f t="shared" si="11"/>
        <v>173.80000000000004</v>
      </c>
      <c r="M95">
        <f t="shared" si="12"/>
        <v>4.3999999999999997E-2</v>
      </c>
      <c r="N95">
        <f t="shared" si="13"/>
        <v>50</v>
      </c>
      <c r="O95">
        <f t="shared" si="14"/>
        <v>16.875</v>
      </c>
      <c r="P95">
        <f t="shared" si="15"/>
        <v>40.1</v>
      </c>
      <c r="Q95">
        <f t="shared" si="16"/>
        <v>86.90000000000002</v>
      </c>
      <c r="S95">
        <f t="shared" si="17"/>
        <v>33.125</v>
      </c>
    </row>
    <row r="96" spans="1:19" x14ac:dyDescent="0.25">
      <c r="A96">
        <v>6.6000000000000003E-2</v>
      </c>
      <c r="B96">
        <v>21.12</v>
      </c>
      <c r="C96">
        <v>50</v>
      </c>
      <c r="D96">
        <v>493</v>
      </c>
      <c r="E96">
        <v>0</v>
      </c>
      <c r="F96">
        <v>368</v>
      </c>
      <c r="G96">
        <v>19.831</v>
      </c>
      <c r="H96">
        <f t="shared" si="18"/>
        <v>36.799999999999997</v>
      </c>
      <c r="I96">
        <f t="shared" si="19"/>
        <v>147.79999999999998</v>
      </c>
      <c r="J96">
        <f t="shared" ref="J96:J120" si="20">H96*4</f>
        <v>147.19999999999999</v>
      </c>
      <c r="K96">
        <f t="shared" si="11"/>
        <v>183.62499999999994</v>
      </c>
      <c r="M96">
        <f t="shared" si="12"/>
        <v>6.6000000000000003E-2</v>
      </c>
      <c r="N96">
        <f t="shared" si="13"/>
        <v>50</v>
      </c>
      <c r="O96">
        <f t="shared" si="14"/>
        <v>19.831</v>
      </c>
      <c r="P96">
        <f t="shared" si="15"/>
        <v>36.799999999999997</v>
      </c>
      <c r="Q96">
        <f t="shared" si="16"/>
        <v>91.812499999999972</v>
      </c>
      <c r="S96">
        <f t="shared" si="17"/>
        <v>30.169</v>
      </c>
    </row>
    <row r="97" spans="1:19" x14ac:dyDescent="0.25">
      <c r="A97">
        <v>8.7999999999999995E-2</v>
      </c>
      <c r="B97">
        <v>24.69</v>
      </c>
      <c r="C97">
        <v>50</v>
      </c>
      <c r="D97">
        <v>439</v>
      </c>
      <c r="E97">
        <v>0</v>
      </c>
      <c r="F97">
        <v>333</v>
      </c>
      <c r="G97">
        <v>23.827000000000002</v>
      </c>
      <c r="H97">
        <f t="shared" si="18"/>
        <v>33.299999999999997</v>
      </c>
      <c r="I97">
        <f t="shared" si="19"/>
        <v>199.8000000000001</v>
      </c>
      <c r="J97">
        <f t="shared" si="20"/>
        <v>133.19999999999999</v>
      </c>
      <c r="K97">
        <f t="shared" si="11"/>
        <v>172.27499999999995</v>
      </c>
      <c r="M97">
        <f t="shared" si="12"/>
        <v>8.7999999999999995E-2</v>
      </c>
      <c r="N97">
        <f t="shared" si="13"/>
        <v>50</v>
      </c>
      <c r="O97">
        <f t="shared" si="14"/>
        <v>23.827000000000002</v>
      </c>
      <c r="P97">
        <f t="shared" si="15"/>
        <v>33.299999999999997</v>
      </c>
      <c r="Q97">
        <f t="shared" si="16"/>
        <v>86.137499999999974</v>
      </c>
      <c r="S97">
        <f t="shared" si="17"/>
        <v>26.172999999999998</v>
      </c>
    </row>
    <row r="98" spans="1:19" x14ac:dyDescent="0.25">
      <c r="A98">
        <v>0.11</v>
      </c>
      <c r="B98">
        <v>28.27</v>
      </c>
      <c r="C98">
        <v>50</v>
      </c>
      <c r="D98">
        <v>386</v>
      </c>
      <c r="E98">
        <v>0</v>
      </c>
      <c r="F98">
        <v>297</v>
      </c>
      <c r="G98">
        <v>27.175999999999998</v>
      </c>
      <c r="H98">
        <f t="shared" si="18"/>
        <v>29.7</v>
      </c>
      <c r="I98">
        <f t="shared" si="19"/>
        <v>167.44999999999982</v>
      </c>
      <c r="J98">
        <f t="shared" si="20"/>
        <v>118.8</v>
      </c>
      <c r="K98">
        <f t="shared" si="11"/>
        <v>169.7</v>
      </c>
      <c r="M98">
        <f t="shared" si="12"/>
        <v>0.11</v>
      </c>
      <c r="N98">
        <f t="shared" si="13"/>
        <v>50</v>
      </c>
      <c r="O98">
        <f t="shared" si="14"/>
        <v>27.175999999999998</v>
      </c>
      <c r="P98">
        <f t="shared" si="15"/>
        <v>29.7</v>
      </c>
      <c r="Q98">
        <f t="shared" si="16"/>
        <v>84.85</v>
      </c>
      <c r="S98">
        <f t="shared" si="17"/>
        <v>22.824000000000002</v>
      </c>
    </row>
    <row r="99" spans="1:19" x14ac:dyDescent="0.25">
      <c r="A99">
        <v>0.13200000000000001</v>
      </c>
      <c r="B99">
        <v>31.84</v>
      </c>
      <c r="C99">
        <v>50</v>
      </c>
      <c r="D99">
        <v>332</v>
      </c>
      <c r="E99">
        <v>0</v>
      </c>
      <c r="F99">
        <v>261</v>
      </c>
      <c r="G99">
        <v>30.718</v>
      </c>
      <c r="H99">
        <f t="shared" si="18"/>
        <v>26.1</v>
      </c>
      <c r="I99">
        <f t="shared" si="19"/>
        <v>177.10000000000008</v>
      </c>
      <c r="J99">
        <f t="shared" si="20"/>
        <v>104.4</v>
      </c>
      <c r="K99">
        <f t="shared" si="11"/>
        <v>139.62499999999994</v>
      </c>
      <c r="M99">
        <f t="shared" si="12"/>
        <v>0.13200000000000001</v>
      </c>
      <c r="N99">
        <f t="shared" si="13"/>
        <v>50</v>
      </c>
      <c r="O99">
        <f t="shared" si="14"/>
        <v>30.718</v>
      </c>
      <c r="P99">
        <f t="shared" si="15"/>
        <v>26.1</v>
      </c>
      <c r="Q99">
        <f t="shared" si="16"/>
        <v>69.812499999999972</v>
      </c>
      <c r="S99">
        <f t="shared" si="17"/>
        <v>19.282</v>
      </c>
    </row>
    <row r="100" spans="1:19" x14ac:dyDescent="0.25">
      <c r="A100">
        <v>0.154</v>
      </c>
      <c r="B100">
        <v>33.46</v>
      </c>
      <c r="C100">
        <v>50</v>
      </c>
      <c r="D100">
        <v>308</v>
      </c>
      <c r="E100">
        <v>0</v>
      </c>
      <c r="F100">
        <v>245</v>
      </c>
      <c r="G100">
        <v>33.963999999999999</v>
      </c>
      <c r="H100">
        <f t="shared" si="18"/>
        <v>24.5</v>
      </c>
      <c r="I100">
        <f t="shared" si="19"/>
        <v>162.29999999999993</v>
      </c>
      <c r="J100">
        <f t="shared" si="20"/>
        <v>98</v>
      </c>
      <c r="K100">
        <f t="shared" si="11"/>
        <v>135.62500000000011</v>
      </c>
      <c r="M100">
        <f t="shared" si="12"/>
        <v>0.154</v>
      </c>
      <c r="N100">
        <f t="shared" si="13"/>
        <v>50</v>
      </c>
      <c r="O100">
        <f t="shared" si="14"/>
        <v>33.963999999999999</v>
      </c>
      <c r="P100">
        <f t="shared" si="15"/>
        <v>24.5</v>
      </c>
      <c r="Q100">
        <f t="shared" si="16"/>
        <v>67.812500000000057</v>
      </c>
      <c r="S100">
        <f t="shared" si="17"/>
        <v>16.036000000000001</v>
      </c>
    </row>
    <row r="101" spans="1:19" x14ac:dyDescent="0.25">
      <c r="A101">
        <v>0.17599999999999999</v>
      </c>
      <c r="B101">
        <v>33.79</v>
      </c>
      <c r="C101">
        <v>50</v>
      </c>
      <c r="D101">
        <v>303</v>
      </c>
      <c r="E101">
        <v>0</v>
      </c>
      <c r="F101">
        <v>242</v>
      </c>
      <c r="G101">
        <v>36.302999999999997</v>
      </c>
      <c r="H101">
        <v>22</v>
      </c>
      <c r="I101">
        <f t="shared" si="19"/>
        <v>116.94999999999993</v>
      </c>
      <c r="J101">
        <f t="shared" si="20"/>
        <v>88</v>
      </c>
      <c r="K101">
        <f t="shared" si="11"/>
        <v>125.12500000000006</v>
      </c>
      <c r="M101">
        <f t="shared" si="12"/>
        <v>0.17599999999999999</v>
      </c>
      <c r="N101">
        <f t="shared" si="13"/>
        <v>50</v>
      </c>
      <c r="O101">
        <f t="shared" si="14"/>
        <v>36.302999999999997</v>
      </c>
      <c r="P101">
        <f t="shared" si="15"/>
        <v>22</v>
      </c>
      <c r="Q101">
        <f t="shared" si="16"/>
        <v>62.562500000000028</v>
      </c>
      <c r="S101">
        <f t="shared" si="17"/>
        <v>13.697000000000003</v>
      </c>
    </row>
    <row r="102" spans="1:19" x14ac:dyDescent="0.25">
      <c r="A102">
        <v>0.19800000000000001</v>
      </c>
      <c r="B102">
        <v>39.96</v>
      </c>
      <c r="C102">
        <v>50</v>
      </c>
      <c r="D102">
        <v>210</v>
      </c>
      <c r="E102">
        <v>0</v>
      </c>
      <c r="F102">
        <v>180</v>
      </c>
      <c r="G102">
        <v>39.389000000000003</v>
      </c>
      <c r="H102">
        <f t="shared" si="18"/>
        <v>18</v>
      </c>
      <c r="I102">
        <f t="shared" si="19"/>
        <v>154.30000000000027</v>
      </c>
      <c r="J102">
        <f t="shared" si="20"/>
        <v>72</v>
      </c>
      <c r="K102">
        <f t="shared" si="11"/>
        <v>91.000000000000014</v>
      </c>
      <c r="M102">
        <f t="shared" si="12"/>
        <v>0.19800000000000001</v>
      </c>
      <c r="N102">
        <f t="shared" si="13"/>
        <v>50</v>
      </c>
      <c r="O102">
        <f t="shared" si="14"/>
        <v>39.389000000000003</v>
      </c>
      <c r="P102">
        <f t="shared" si="15"/>
        <v>18</v>
      </c>
      <c r="Q102">
        <f t="shared" si="16"/>
        <v>45.500000000000007</v>
      </c>
      <c r="S102">
        <f t="shared" si="17"/>
        <v>10.610999999999997</v>
      </c>
    </row>
    <row r="103" spans="1:19" x14ac:dyDescent="0.25">
      <c r="A103">
        <v>0.22</v>
      </c>
      <c r="B103">
        <v>42.24</v>
      </c>
      <c r="C103">
        <v>50</v>
      </c>
      <c r="D103">
        <v>176</v>
      </c>
      <c r="E103">
        <v>0</v>
      </c>
      <c r="F103">
        <v>157</v>
      </c>
      <c r="G103">
        <v>41.308</v>
      </c>
      <c r="H103">
        <f t="shared" si="18"/>
        <v>15.7</v>
      </c>
      <c r="I103">
        <f t="shared" si="19"/>
        <v>95.949999999999847</v>
      </c>
      <c r="J103">
        <f t="shared" si="20"/>
        <v>62.8</v>
      </c>
      <c r="K103">
        <f t="shared" si="11"/>
        <v>79.599999999999937</v>
      </c>
      <c r="M103">
        <f t="shared" si="12"/>
        <v>0.22</v>
      </c>
      <c r="N103">
        <f t="shared" si="13"/>
        <v>50</v>
      </c>
      <c r="O103">
        <f t="shared" si="14"/>
        <v>41.308</v>
      </c>
      <c r="P103">
        <f t="shared" si="15"/>
        <v>15.7</v>
      </c>
      <c r="Q103">
        <f t="shared" si="16"/>
        <v>39.799999999999969</v>
      </c>
      <c r="S103">
        <f t="shared" si="17"/>
        <v>8.6920000000000002</v>
      </c>
    </row>
    <row r="104" spans="1:19" x14ac:dyDescent="0.25">
      <c r="A104">
        <v>0.24199999999999999</v>
      </c>
      <c r="B104">
        <v>40.94</v>
      </c>
      <c r="C104">
        <v>50</v>
      </c>
      <c r="D104">
        <v>195</v>
      </c>
      <c r="E104">
        <v>0</v>
      </c>
      <c r="F104">
        <v>170</v>
      </c>
      <c r="G104">
        <v>43.029000000000003</v>
      </c>
      <c r="H104">
        <v>15.2</v>
      </c>
      <c r="I104">
        <f t="shared" si="19"/>
        <v>86.050000000000182</v>
      </c>
      <c r="J104">
        <f t="shared" si="20"/>
        <v>60.8</v>
      </c>
      <c r="K104">
        <f t="shared" si="11"/>
        <v>62.599999999999945</v>
      </c>
      <c r="M104">
        <f t="shared" si="12"/>
        <v>0.24199999999999999</v>
      </c>
      <c r="N104">
        <f t="shared" si="13"/>
        <v>50</v>
      </c>
      <c r="O104">
        <f t="shared" si="14"/>
        <v>43.029000000000003</v>
      </c>
      <c r="P104">
        <f t="shared" si="15"/>
        <v>15.2</v>
      </c>
      <c r="Q104">
        <f t="shared" si="16"/>
        <v>31.299999999999972</v>
      </c>
      <c r="S104">
        <f t="shared" si="17"/>
        <v>6.9709999999999965</v>
      </c>
    </row>
    <row r="105" spans="1:19" x14ac:dyDescent="0.25">
      <c r="A105">
        <v>0.26400000000000001</v>
      </c>
      <c r="B105">
        <v>43.21</v>
      </c>
      <c r="C105">
        <v>50</v>
      </c>
      <c r="D105">
        <v>161</v>
      </c>
      <c r="E105">
        <v>0</v>
      </c>
      <c r="F105">
        <v>147</v>
      </c>
      <c r="G105">
        <v>44.491999999999997</v>
      </c>
      <c r="H105">
        <f t="shared" si="18"/>
        <v>14.7</v>
      </c>
      <c r="I105">
        <f t="shared" si="19"/>
        <v>73.149999999999693</v>
      </c>
      <c r="J105">
        <f t="shared" si="20"/>
        <v>58.8</v>
      </c>
      <c r="K105">
        <f t="shared" si="11"/>
        <v>45.525000000000126</v>
      </c>
      <c r="M105">
        <f t="shared" si="12"/>
        <v>0.26400000000000001</v>
      </c>
      <c r="N105">
        <f t="shared" si="13"/>
        <v>50</v>
      </c>
      <c r="O105">
        <f t="shared" si="14"/>
        <v>44.491999999999997</v>
      </c>
      <c r="P105">
        <f t="shared" si="15"/>
        <v>14.7</v>
      </c>
      <c r="Q105">
        <f t="shared" si="16"/>
        <v>22.762500000000063</v>
      </c>
      <c r="S105">
        <f t="shared" si="17"/>
        <v>5.5080000000000027</v>
      </c>
    </row>
    <row r="106" spans="1:19" x14ac:dyDescent="0.25">
      <c r="A106">
        <v>0.28599999999999998</v>
      </c>
      <c r="B106">
        <v>43.54</v>
      </c>
      <c r="C106">
        <v>50</v>
      </c>
      <c r="D106">
        <v>156</v>
      </c>
      <c r="E106">
        <v>0</v>
      </c>
      <c r="F106">
        <v>144</v>
      </c>
      <c r="G106">
        <v>45.533000000000001</v>
      </c>
      <c r="H106">
        <v>13.8</v>
      </c>
      <c r="I106">
        <f t="shared" si="19"/>
        <v>52.050000000000196</v>
      </c>
      <c r="J106">
        <f t="shared" si="20"/>
        <v>55.2</v>
      </c>
      <c r="K106">
        <f t="shared" si="11"/>
        <v>40.625</v>
      </c>
      <c r="M106">
        <f t="shared" si="12"/>
        <v>0.28599999999999998</v>
      </c>
      <c r="N106">
        <f t="shared" si="13"/>
        <v>50</v>
      </c>
      <c r="O106">
        <f t="shared" si="14"/>
        <v>45.533000000000001</v>
      </c>
      <c r="P106">
        <f t="shared" si="15"/>
        <v>13.8</v>
      </c>
      <c r="Q106">
        <f t="shared" si="16"/>
        <v>20.3125</v>
      </c>
      <c r="S106">
        <f t="shared" si="17"/>
        <v>4.4669999999999987</v>
      </c>
    </row>
    <row r="107" spans="1:19" x14ac:dyDescent="0.25">
      <c r="A107">
        <v>0.308</v>
      </c>
      <c r="B107">
        <v>45.49</v>
      </c>
      <c r="C107">
        <v>50</v>
      </c>
      <c r="D107">
        <v>127</v>
      </c>
      <c r="E107">
        <v>0</v>
      </c>
      <c r="F107">
        <v>125</v>
      </c>
      <c r="G107">
        <v>46.313000000000002</v>
      </c>
      <c r="H107">
        <f t="shared" si="18"/>
        <v>12.5</v>
      </c>
      <c r="I107">
        <f t="shared" si="19"/>
        <v>39.000000000000057</v>
      </c>
      <c r="J107">
        <f t="shared" si="20"/>
        <v>50</v>
      </c>
      <c r="K107">
        <f t="shared" si="11"/>
        <v>30.874999999999986</v>
      </c>
      <c r="M107">
        <f t="shared" si="12"/>
        <v>0.308</v>
      </c>
      <c r="N107">
        <f t="shared" si="13"/>
        <v>50</v>
      </c>
      <c r="O107">
        <f t="shared" si="14"/>
        <v>46.313000000000002</v>
      </c>
      <c r="P107">
        <f t="shared" si="15"/>
        <v>12.5</v>
      </c>
      <c r="Q107">
        <f t="shared" si="16"/>
        <v>15.437499999999993</v>
      </c>
      <c r="S107">
        <f t="shared" si="17"/>
        <v>3.6869999999999976</v>
      </c>
    </row>
    <row r="108" spans="1:19" x14ac:dyDescent="0.25">
      <c r="A108">
        <v>0.33</v>
      </c>
      <c r="B108">
        <v>46.14</v>
      </c>
      <c r="C108">
        <v>50</v>
      </c>
      <c r="D108">
        <v>117</v>
      </c>
      <c r="E108">
        <v>0</v>
      </c>
      <c r="F108">
        <v>118</v>
      </c>
      <c r="G108">
        <v>47.158000000000001</v>
      </c>
      <c r="H108">
        <f t="shared" si="18"/>
        <v>11.8</v>
      </c>
      <c r="I108">
        <f t="shared" si="19"/>
        <v>42.249999999999943</v>
      </c>
      <c r="J108">
        <f t="shared" si="20"/>
        <v>47.2</v>
      </c>
      <c r="K108">
        <f t="shared" si="11"/>
        <v>27.624999999999922</v>
      </c>
      <c r="M108">
        <f t="shared" si="12"/>
        <v>0.33</v>
      </c>
      <c r="N108">
        <f t="shared" si="13"/>
        <v>50</v>
      </c>
      <c r="O108">
        <f t="shared" si="14"/>
        <v>47.158000000000001</v>
      </c>
      <c r="P108">
        <f t="shared" si="15"/>
        <v>11.8</v>
      </c>
      <c r="Q108">
        <f t="shared" si="16"/>
        <v>13.812499999999961</v>
      </c>
      <c r="S108">
        <f t="shared" si="17"/>
        <v>2.8419999999999987</v>
      </c>
    </row>
    <row r="109" spans="1:19" x14ac:dyDescent="0.25">
      <c r="A109">
        <v>0.35199999999999998</v>
      </c>
      <c r="B109">
        <v>46.79</v>
      </c>
      <c r="C109">
        <v>50</v>
      </c>
      <c r="D109">
        <v>108</v>
      </c>
      <c r="E109">
        <v>0</v>
      </c>
      <c r="F109">
        <v>112</v>
      </c>
      <c r="G109">
        <v>47.548000000000002</v>
      </c>
      <c r="H109">
        <f t="shared" si="18"/>
        <v>11.2</v>
      </c>
      <c r="I109">
        <f t="shared" si="19"/>
        <v>19.500000000000028</v>
      </c>
      <c r="J109">
        <f t="shared" si="20"/>
        <v>44.8</v>
      </c>
      <c r="K109">
        <f t="shared" si="11"/>
        <v>23.499999999999943</v>
      </c>
      <c r="M109">
        <f t="shared" si="12"/>
        <v>0.35199999999999998</v>
      </c>
      <c r="N109">
        <f t="shared" si="13"/>
        <v>50</v>
      </c>
      <c r="O109">
        <f t="shared" si="14"/>
        <v>47.548000000000002</v>
      </c>
      <c r="P109">
        <f t="shared" si="15"/>
        <v>11.2</v>
      </c>
      <c r="Q109">
        <f t="shared" si="16"/>
        <v>11.749999999999972</v>
      </c>
      <c r="S109">
        <f t="shared" si="17"/>
        <v>2.4519999999999982</v>
      </c>
    </row>
    <row r="110" spans="1:19" x14ac:dyDescent="0.25">
      <c r="A110">
        <v>0.374</v>
      </c>
      <c r="B110">
        <v>47.44</v>
      </c>
      <c r="C110">
        <v>50</v>
      </c>
      <c r="D110">
        <v>98</v>
      </c>
      <c r="E110">
        <v>0</v>
      </c>
      <c r="F110">
        <v>105</v>
      </c>
      <c r="G110">
        <v>48.262999999999998</v>
      </c>
      <c r="H110">
        <f t="shared" si="18"/>
        <v>10.5</v>
      </c>
      <c r="I110">
        <f t="shared" si="19"/>
        <v>35.749999999999815</v>
      </c>
      <c r="J110">
        <f t="shared" si="20"/>
        <v>42</v>
      </c>
      <c r="K110">
        <f t="shared" si="11"/>
        <v>15.399999999999991</v>
      </c>
      <c r="M110">
        <f t="shared" si="12"/>
        <v>0.374</v>
      </c>
      <c r="N110">
        <f t="shared" si="13"/>
        <v>50</v>
      </c>
      <c r="O110">
        <f t="shared" si="14"/>
        <v>48.262999999999998</v>
      </c>
      <c r="P110">
        <f t="shared" si="15"/>
        <v>10.5</v>
      </c>
      <c r="Q110">
        <f t="shared" si="16"/>
        <v>7.6999999999999957</v>
      </c>
      <c r="S110">
        <f t="shared" si="17"/>
        <v>1.7370000000000019</v>
      </c>
    </row>
    <row r="111" spans="1:19" x14ac:dyDescent="0.25">
      <c r="A111">
        <v>0.39600000000000002</v>
      </c>
      <c r="B111">
        <v>48.74</v>
      </c>
      <c r="C111">
        <v>50</v>
      </c>
      <c r="D111">
        <v>78</v>
      </c>
      <c r="E111">
        <v>0</v>
      </c>
      <c r="F111">
        <v>92</v>
      </c>
      <c r="G111">
        <v>48.488</v>
      </c>
      <c r="H111">
        <v>9.3000000000000007</v>
      </c>
      <c r="I111">
        <f t="shared" si="19"/>
        <v>11.250000000000071</v>
      </c>
      <c r="J111">
        <f t="shared" si="20"/>
        <v>37.200000000000003</v>
      </c>
      <c r="K111">
        <f t="shared" si="11"/>
        <v>12.25000000000005</v>
      </c>
      <c r="M111">
        <f t="shared" si="12"/>
        <v>0.39600000000000002</v>
      </c>
      <c r="N111">
        <f t="shared" si="13"/>
        <v>50</v>
      </c>
      <c r="O111">
        <f t="shared" si="14"/>
        <v>48.488</v>
      </c>
      <c r="P111">
        <f t="shared" si="15"/>
        <v>9.3000000000000007</v>
      </c>
      <c r="Q111">
        <f t="shared" si="16"/>
        <v>6.1250000000000249</v>
      </c>
      <c r="S111">
        <f t="shared" si="17"/>
        <v>1.5120000000000005</v>
      </c>
    </row>
    <row r="112" spans="1:19" x14ac:dyDescent="0.25">
      <c r="A112">
        <v>0.41799999999999998</v>
      </c>
      <c r="B112">
        <v>49.38</v>
      </c>
      <c r="C112">
        <v>50</v>
      </c>
      <c r="D112">
        <v>69</v>
      </c>
      <c r="E112">
        <v>0</v>
      </c>
      <c r="F112">
        <v>86</v>
      </c>
      <c r="G112">
        <v>48.878999999999998</v>
      </c>
      <c r="H112">
        <v>9.1999999999999993</v>
      </c>
      <c r="I112">
        <f t="shared" si="19"/>
        <v>19.549999999999912</v>
      </c>
      <c r="J112">
        <f t="shared" si="20"/>
        <v>36.799999999999997</v>
      </c>
      <c r="K112">
        <f t="shared" si="11"/>
        <v>4.8750000000000071</v>
      </c>
      <c r="M112">
        <f t="shared" si="12"/>
        <v>0.41799999999999998</v>
      </c>
      <c r="N112">
        <f t="shared" si="13"/>
        <v>50</v>
      </c>
      <c r="O112">
        <f t="shared" si="14"/>
        <v>48.878999999999998</v>
      </c>
      <c r="P112">
        <f t="shared" si="15"/>
        <v>9.1999999999999993</v>
      </c>
      <c r="Q112">
        <f t="shared" si="16"/>
        <v>2.4375000000000036</v>
      </c>
      <c r="S112">
        <f t="shared" si="17"/>
        <v>1.1210000000000022</v>
      </c>
    </row>
    <row r="113" spans="1:19" x14ac:dyDescent="0.25">
      <c r="A113">
        <v>0.44</v>
      </c>
      <c r="B113">
        <v>48.74</v>
      </c>
      <c r="C113">
        <v>50</v>
      </c>
      <c r="D113">
        <v>78</v>
      </c>
      <c r="E113">
        <v>0</v>
      </c>
      <c r="F113">
        <v>92</v>
      </c>
      <c r="G113">
        <v>48.978000000000002</v>
      </c>
      <c r="H113">
        <f t="shared" si="18"/>
        <v>9.1999999999999993</v>
      </c>
      <c r="I113">
        <f t="shared" si="19"/>
        <v>4.9500000000001876</v>
      </c>
      <c r="J113">
        <f t="shared" si="20"/>
        <v>36.799999999999997</v>
      </c>
      <c r="K113">
        <f t="shared" si="11"/>
        <v>5.6499999999999773</v>
      </c>
      <c r="M113">
        <f t="shared" si="12"/>
        <v>0.44</v>
      </c>
      <c r="N113">
        <f t="shared" si="13"/>
        <v>50</v>
      </c>
      <c r="O113">
        <f t="shared" si="14"/>
        <v>48.978000000000002</v>
      </c>
      <c r="P113">
        <f t="shared" si="15"/>
        <v>9.1999999999999993</v>
      </c>
      <c r="Q113">
        <f t="shared" si="16"/>
        <v>2.8249999999999886</v>
      </c>
      <c r="S113">
        <f t="shared" si="17"/>
        <v>1.0219999999999985</v>
      </c>
    </row>
    <row r="114" spans="1:19" x14ac:dyDescent="0.25">
      <c r="A114">
        <v>0.46200000000000002</v>
      </c>
      <c r="B114">
        <v>48.09</v>
      </c>
      <c r="C114">
        <v>50</v>
      </c>
      <c r="D114">
        <v>88</v>
      </c>
      <c r="E114">
        <v>0</v>
      </c>
      <c r="F114">
        <v>99</v>
      </c>
      <c r="G114">
        <v>49.073999999999998</v>
      </c>
      <c r="H114">
        <v>9.6</v>
      </c>
      <c r="I114">
        <f t="shared" si="19"/>
        <v>4.7999999999998266</v>
      </c>
      <c r="J114">
        <f t="shared" si="20"/>
        <v>38.4</v>
      </c>
      <c r="K114">
        <f t="shared" si="11"/>
        <v>0</v>
      </c>
      <c r="M114">
        <f t="shared" si="12"/>
        <v>0.46200000000000002</v>
      </c>
      <c r="N114">
        <f t="shared" si="13"/>
        <v>50</v>
      </c>
      <c r="O114">
        <f t="shared" si="14"/>
        <v>49.073999999999998</v>
      </c>
      <c r="P114">
        <f t="shared" si="15"/>
        <v>9.6</v>
      </c>
      <c r="Q114">
        <f t="shared" si="16"/>
        <v>0</v>
      </c>
      <c r="S114">
        <f t="shared" si="17"/>
        <v>0.92600000000000193</v>
      </c>
    </row>
    <row r="115" spans="1:19" x14ac:dyDescent="0.25">
      <c r="A115">
        <v>0.48399999999999999</v>
      </c>
      <c r="B115">
        <v>48.41</v>
      </c>
      <c r="C115">
        <v>50</v>
      </c>
      <c r="D115">
        <v>83</v>
      </c>
      <c r="E115">
        <v>0</v>
      </c>
      <c r="F115">
        <v>95</v>
      </c>
      <c r="G115">
        <v>49.204000000000001</v>
      </c>
      <c r="H115">
        <f t="shared" si="18"/>
        <v>9.5</v>
      </c>
      <c r="I115">
        <f t="shared" si="19"/>
        <v>6.5000000000001279</v>
      </c>
      <c r="J115">
        <f t="shared" si="20"/>
        <v>38</v>
      </c>
      <c r="K115">
        <f t="shared" si="11"/>
        <v>2.5000000000000355</v>
      </c>
      <c r="M115">
        <f t="shared" si="12"/>
        <v>0.48399999999999999</v>
      </c>
      <c r="N115">
        <f t="shared" si="13"/>
        <v>50</v>
      </c>
      <c r="O115">
        <f t="shared" si="14"/>
        <v>49.204000000000001</v>
      </c>
      <c r="P115">
        <f t="shared" si="15"/>
        <v>9.5</v>
      </c>
      <c r="Q115">
        <f t="shared" si="16"/>
        <v>1.2500000000000178</v>
      </c>
      <c r="S115">
        <f t="shared" si="17"/>
        <v>0.79599999999999937</v>
      </c>
    </row>
    <row r="116" spans="1:19" x14ac:dyDescent="0.25">
      <c r="A116">
        <v>0.50600000000000001</v>
      </c>
      <c r="B116">
        <v>48.74</v>
      </c>
      <c r="C116">
        <v>50</v>
      </c>
      <c r="D116">
        <v>78</v>
      </c>
      <c r="E116">
        <v>0</v>
      </c>
      <c r="F116">
        <v>92</v>
      </c>
      <c r="G116">
        <v>49.073999999999998</v>
      </c>
      <c r="H116">
        <f t="shared" si="18"/>
        <v>9.1999999999999993</v>
      </c>
      <c r="I116">
        <f t="shared" si="19"/>
        <v>-6.5000000000001279</v>
      </c>
      <c r="J116">
        <f t="shared" si="20"/>
        <v>36.799999999999997</v>
      </c>
      <c r="K116">
        <f t="shared" si="11"/>
        <v>13.049999999999962</v>
      </c>
      <c r="M116">
        <f t="shared" si="12"/>
        <v>0.50600000000000001</v>
      </c>
      <c r="N116">
        <f t="shared" si="13"/>
        <v>50</v>
      </c>
      <c r="O116">
        <f t="shared" si="14"/>
        <v>49.073999999999998</v>
      </c>
      <c r="P116">
        <f t="shared" si="15"/>
        <v>9.1999999999999993</v>
      </c>
      <c r="Q116">
        <f t="shared" si="16"/>
        <v>6.5249999999999808</v>
      </c>
      <c r="S116">
        <f t="shared" si="17"/>
        <v>0.92600000000000193</v>
      </c>
    </row>
    <row r="117" spans="1:19" x14ac:dyDescent="0.25">
      <c r="A117">
        <v>0.52800000000000002</v>
      </c>
      <c r="B117">
        <v>48.09</v>
      </c>
      <c r="C117">
        <v>50</v>
      </c>
      <c r="D117">
        <v>88</v>
      </c>
      <c r="E117">
        <v>0</v>
      </c>
      <c r="F117">
        <v>99</v>
      </c>
      <c r="G117">
        <v>49.304000000000002</v>
      </c>
      <c r="H117">
        <v>9.5</v>
      </c>
      <c r="I117">
        <f t="shared" si="19"/>
        <v>11.500000000000199</v>
      </c>
      <c r="J117">
        <f t="shared" si="20"/>
        <v>38</v>
      </c>
      <c r="K117">
        <f t="shared" si="11"/>
        <v>8.0999999999999517</v>
      </c>
      <c r="M117">
        <f t="shared" si="12"/>
        <v>0.52800000000000002</v>
      </c>
      <c r="N117">
        <f t="shared" si="13"/>
        <v>50</v>
      </c>
      <c r="O117">
        <f t="shared" si="14"/>
        <v>49.304000000000002</v>
      </c>
      <c r="P117">
        <f t="shared" si="15"/>
        <v>9.5</v>
      </c>
      <c r="Q117">
        <f t="shared" si="16"/>
        <v>4.0499999999999758</v>
      </c>
      <c r="S117">
        <f t="shared" si="17"/>
        <v>0.69599999999999795</v>
      </c>
    </row>
    <row r="118" spans="1:19" x14ac:dyDescent="0.25">
      <c r="A118">
        <v>0.55000000000000004</v>
      </c>
      <c r="B118">
        <v>48.74</v>
      </c>
      <c r="C118">
        <v>50</v>
      </c>
      <c r="D118">
        <v>78</v>
      </c>
      <c r="E118">
        <v>0</v>
      </c>
      <c r="F118">
        <v>92</v>
      </c>
      <c r="G118">
        <v>49.595999999999997</v>
      </c>
      <c r="H118">
        <f t="shared" si="18"/>
        <v>9.1999999999999993</v>
      </c>
      <c r="I118">
        <f t="shared" si="19"/>
        <v>14.599999999999724</v>
      </c>
      <c r="J118">
        <f t="shared" si="20"/>
        <v>36.799999999999997</v>
      </c>
      <c r="K118">
        <f t="shared" si="11"/>
        <v>4.0000000000000924</v>
      </c>
      <c r="M118">
        <f t="shared" si="12"/>
        <v>0.55000000000000004</v>
      </c>
      <c r="N118">
        <f t="shared" si="13"/>
        <v>50</v>
      </c>
      <c r="O118">
        <f t="shared" si="14"/>
        <v>49.595999999999997</v>
      </c>
      <c r="P118">
        <f t="shared" si="15"/>
        <v>9.1999999999999993</v>
      </c>
      <c r="Q118">
        <f t="shared" si="16"/>
        <v>2.0000000000000462</v>
      </c>
      <c r="S118">
        <f t="shared" si="17"/>
        <v>0.40400000000000347</v>
      </c>
    </row>
    <row r="119" spans="1:19" x14ac:dyDescent="0.25">
      <c r="A119">
        <v>0.57199999999999995</v>
      </c>
      <c r="B119">
        <v>48.74</v>
      </c>
      <c r="C119">
        <v>50</v>
      </c>
      <c r="D119">
        <v>78</v>
      </c>
      <c r="E119">
        <v>0</v>
      </c>
      <c r="F119">
        <v>92</v>
      </c>
      <c r="G119">
        <v>49.628</v>
      </c>
      <c r="H119">
        <f t="shared" si="18"/>
        <v>9.1999999999999993</v>
      </c>
      <c r="I119">
        <f t="shared" si="19"/>
        <v>1.6000000000001791</v>
      </c>
      <c r="J119">
        <f t="shared" si="20"/>
        <v>36.799999999999997</v>
      </c>
      <c r="K119">
        <f t="shared" si="11"/>
        <v>1.6249999999999432</v>
      </c>
      <c r="M119">
        <f t="shared" si="12"/>
        <v>0.57199999999999995</v>
      </c>
      <c r="N119">
        <f t="shared" si="13"/>
        <v>50</v>
      </c>
      <c r="O119">
        <f t="shared" si="14"/>
        <v>49.628</v>
      </c>
      <c r="P119">
        <f t="shared" si="15"/>
        <v>9.1999999999999993</v>
      </c>
      <c r="Q119">
        <f t="shared" si="16"/>
        <v>0.81249999999997158</v>
      </c>
      <c r="S119">
        <f t="shared" si="17"/>
        <v>0.37199999999999989</v>
      </c>
    </row>
    <row r="120" spans="1:19" x14ac:dyDescent="0.25">
      <c r="A120">
        <v>0.59399999999999997</v>
      </c>
      <c r="B120">
        <v>49.38</v>
      </c>
      <c r="C120">
        <v>50</v>
      </c>
      <c r="D120">
        <v>69</v>
      </c>
      <c r="E120">
        <v>0</v>
      </c>
      <c r="F120">
        <v>86</v>
      </c>
      <c r="G120">
        <v>49.756</v>
      </c>
      <c r="H120">
        <v>9</v>
      </c>
      <c r="I120">
        <f t="shared" si="19"/>
        <v>6.4000000000000057</v>
      </c>
      <c r="J120">
        <f t="shared" si="20"/>
        <v>36</v>
      </c>
      <c r="K120">
        <f t="shared" ref="K120:K121" si="21">SUM(I121:I122)/2</f>
        <v>-2.3749999999999716</v>
      </c>
      <c r="M120">
        <f t="shared" ref="M120:M182" si="22">A120</f>
        <v>0.59399999999999997</v>
      </c>
      <c r="N120">
        <f t="shared" ref="N120:N182" si="23">C120</f>
        <v>50</v>
      </c>
      <c r="O120">
        <f t="shared" ref="O120:O182" si="24">G120</f>
        <v>49.756</v>
      </c>
      <c r="P120">
        <f t="shared" ref="P120:P182" si="25">H120</f>
        <v>9</v>
      </c>
      <c r="Q120">
        <f t="shared" si="16"/>
        <v>-1.1874999999999858</v>
      </c>
      <c r="S120">
        <f t="shared" si="17"/>
        <v>0.24399999999999977</v>
      </c>
    </row>
    <row r="121" spans="1:19" x14ac:dyDescent="0.25">
      <c r="A121">
        <v>0.61599999999999999</v>
      </c>
      <c r="B121">
        <v>48.74</v>
      </c>
      <c r="C121">
        <v>50</v>
      </c>
      <c r="D121">
        <v>78</v>
      </c>
      <c r="E121">
        <v>0</v>
      </c>
      <c r="F121">
        <v>92</v>
      </c>
      <c r="G121">
        <v>49.692999999999998</v>
      </c>
      <c r="H121">
        <f t="shared" ref="H121:H157" si="26">F121/10</f>
        <v>9.1999999999999993</v>
      </c>
      <c r="I121">
        <f t="shared" si="19"/>
        <v>-3.1500000000001194</v>
      </c>
      <c r="J121">
        <f t="shared" ref="J121:J182" si="27">H121*4</f>
        <v>36.799999999999997</v>
      </c>
      <c r="K121">
        <f t="shared" si="21"/>
        <v>0.77499999999997016</v>
      </c>
      <c r="M121">
        <f t="shared" si="22"/>
        <v>0.61599999999999999</v>
      </c>
      <c r="N121">
        <f t="shared" si="23"/>
        <v>50</v>
      </c>
      <c r="O121">
        <f t="shared" si="24"/>
        <v>49.692999999999998</v>
      </c>
      <c r="P121">
        <f t="shared" si="25"/>
        <v>9.1999999999999993</v>
      </c>
      <c r="Q121">
        <f t="shared" ref="Q121:Q182" si="28">K121/2</f>
        <v>0.38749999999998508</v>
      </c>
      <c r="S121">
        <f t="shared" si="17"/>
        <v>0.30700000000000216</v>
      </c>
    </row>
    <row r="122" spans="1:19" x14ac:dyDescent="0.25">
      <c r="A122">
        <v>0.63800000000000001</v>
      </c>
      <c r="B122">
        <v>48.74</v>
      </c>
      <c r="C122">
        <v>50</v>
      </c>
      <c r="D122">
        <v>78</v>
      </c>
      <c r="E122">
        <v>0</v>
      </c>
      <c r="F122">
        <v>92</v>
      </c>
      <c r="G122">
        <v>49.661000000000001</v>
      </c>
      <c r="H122">
        <f t="shared" si="26"/>
        <v>9.1999999999999993</v>
      </c>
      <c r="I122">
        <f t="shared" ref="I122:I182" si="29">(G122-G121)/0.02</f>
        <v>-1.5999999999998238</v>
      </c>
      <c r="J122">
        <f t="shared" si="27"/>
        <v>36.799999999999997</v>
      </c>
      <c r="K122">
        <f t="shared" ref="K122:K155" si="30">SUM(I123:I124)/2</f>
        <v>1.6249999999999432</v>
      </c>
      <c r="M122">
        <f t="shared" si="22"/>
        <v>0.63800000000000001</v>
      </c>
      <c r="N122">
        <f t="shared" si="23"/>
        <v>50</v>
      </c>
      <c r="O122">
        <f t="shared" si="24"/>
        <v>49.661000000000001</v>
      </c>
      <c r="P122">
        <f t="shared" si="25"/>
        <v>9.1999999999999993</v>
      </c>
      <c r="Q122">
        <f t="shared" si="28"/>
        <v>0.81249999999997158</v>
      </c>
      <c r="S122">
        <f t="shared" si="17"/>
        <v>0.33899999999999864</v>
      </c>
    </row>
    <row r="123" spans="1:19" x14ac:dyDescent="0.25">
      <c r="A123">
        <v>0.66</v>
      </c>
      <c r="B123">
        <v>48.74</v>
      </c>
      <c r="C123">
        <v>50</v>
      </c>
      <c r="D123">
        <v>78</v>
      </c>
      <c r="E123">
        <v>0</v>
      </c>
      <c r="F123">
        <v>92</v>
      </c>
      <c r="G123">
        <v>49.723999999999997</v>
      </c>
      <c r="H123">
        <f t="shared" si="26"/>
        <v>9.1999999999999993</v>
      </c>
      <c r="I123">
        <f t="shared" si="29"/>
        <v>3.1499999999997641</v>
      </c>
      <c r="J123">
        <f t="shared" si="27"/>
        <v>36.799999999999997</v>
      </c>
      <c r="K123">
        <f t="shared" si="30"/>
        <v>-3.2249999999999446</v>
      </c>
      <c r="M123">
        <f t="shared" si="22"/>
        <v>0.66</v>
      </c>
      <c r="N123">
        <f t="shared" si="23"/>
        <v>50</v>
      </c>
      <c r="O123">
        <f t="shared" si="24"/>
        <v>49.723999999999997</v>
      </c>
      <c r="P123">
        <f t="shared" si="25"/>
        <v>9.1999999999999993</v>
      </c>
      <c r="Q123">
        <f t="shared" si="28"/>
        <v>-1.6124999999999723</v>
      </c>
      <c r="S123">
        <f t="shared" si="17"/>
        <v>0.27600000000000335</v>
      </c>
    </row>
    <row r="124" spans="1:19" x14ac:dyDescent="0.25">
      <c r="A124">
        <v>0.68200000000000005</v>
      </c>
      <c r="B124">
        <v>48.41</v>
      </c>
      <c r="C124">
        <v>50</v>
      </c>
      <c r="D124">
        <v>83</v>
      </c>
      <c r="E124">
        <v>0</v>
      </c>
      <c r="F124">
        <v>95</v>
      </c>
      <c r="G124">
        <v>49.725999999999999</v>
      </c>
      <c r="H124">
        <f t="shared" si="26"/>
        <v>9.5</v>
      </c>
      <c r="I124">
        <f t="shared" si="29"/>
        <v>0.10000000000012221</v>
      </c>
      <c r="J124">
        <f t="shared" si="27"/>
        <v>38</v>
      </c>
      <c r="K124">
        <f t="shared" si="30"/>
        <v>-4.0749999999999176</v>
      </c>
      <c r="M124">
        <f t="shared" si="22"/>
        <v>0.68200000000000005</v>
      </c>
      <c r="N124">
        <f t="shared" si="23"/>
        <v>50</v>
      </c>
      <c r="O124">
        <f t="shared" si="24"/>
        <v>49.725999999999999</v>
      </c>
      <c r="P124">
        <f t="shared" si="25"/>
        <v>9.5</v>
      </c>
      <c r="Q124">
        <f t="shared" si="28"/>
        <v>-2.0374999999999588</v>
      </c>
      <c r="S124">
        <f t="shared" si="17"/>
        <v>0.27400000000000091</v>
      </c>
    </row>
    <row r="125" spans="1:19" x14ac:dyDescent="0.25">
      <c r="A125">
        <v>0.70399999999999996</v>
      </c>
      <c r="B125">
        <v>48.74</v>
      </c>
      <c r="C125">
        <v>50</v>
      </c>
      <c r="D125">
        <v>78</v>
      </c>
      <c r="E125">
        <v>0</v>
      </c>
      <c r="F125">
        <v>92</v>
      </c>
      <c r="G125">
        <v>49.594999999999999</v>
      </c>
      <c r="H125">
        <f t="shared" si="26"/>
        <v>9.1999999999999993</v>
      </c>
      <c r="I125">
        <f t="shared" si="29"/>
        <v>-6.5500000000000114</v>
      </c>
      <c r="J125">
        <f t="shared" si="27"/>
        <v>36.799999999999997</v>
      </c>
      <c r="K125">
        <f t="shared" si="30"/>
        <v>-0.849999999999973</v>
      </c>
      <c r="M125">
        <f t="shared" si="22"/>
        <v>0.70399999999999996</v>
      </c>
      <c r="N125">
        <f t="shared" si="23"/>
        <v>50</v>
      </c>
      <c r="O125">
        <f t="shared" si="24"/>
        <v>49.594999999999999</v>
      </c>
      <c r="P125">
        <f t="shared" si="25"/>
        <v>9.1999999999999993</v>
      </c>
      <c r="Q125">
        <f t="shared" si="28"/>
        <v>-0.4249999999999865</v>
      </c>
      <c r="S125">
        <f t="shared" si="17"/>
        <v>0.40500000000000114</v>
      </c>
    </row>
    <row r="126" spans="1:19" x14ac:dyDescent="0.25">
      <c r="A126">
        <v>0.72599999999999998</v>
      </c>
      <c r="B126">
        <v>49.06</v>
      </c>
      <c r="C126">
        <v>50</v>
      </c>
      <c r="D126">
        <v>74</v>
      </c>
      <c r="E126">
        <v>0</v>
      </c>
      <c r="F126">
        <v>89</v>
      </c>
      <c r="G126">
        <v>49.563000000000002</v>
      </c>
      <c r="H126">
        <f t="shared" si="26"/>
        <v>8.9</v>
      </c>
      <c r="I126">
        <f t="shared" si="29"/>
        <v>-1.5999999999998238</v>
      </c>
      <c r="J126">
        <f t="shared" si="27"/>
        <v>35.6</v>
      </c>
      <c r="K126">
        <f t="shared" si="30"/>
        <v>2.424999999999855</v>
      </c>
      <c r="M126">
        <f t="shared" si="22"/>
        <v>0.72599999999999998</v>
      </c>
      <c r="N126">
        <f t="shared" si="23"/>
        <v>50</v>
      </c>
      <c r="O126">
        <f t="shared" si="24"/>
        <v>49.563000000000002</v>
      </c>
      <c r="P126">
        <f t="shared" si="25"/>
        <v>8.9</v>
      </c>
      <c r="Q126">
        <f t="shared" si="28"/>
        <v>1.2124999999999275</v>
      </c>
      <c r="S126">
        <f t="shared" si="17"/>
        <v>0.43699999999999761</v>
      </c>
    </row>
    <row r="127" spans="1:19" x14ac:dyDescent="0.25">
      <c r="A127">
        <v>0.748</v>
      </c>
      <c r="B127">
        <v>48.41</v>
      </c>
      <c r="C127">
        <v>50</v>
      </c>
      <c r="D127">
        <v>83</v>
      </c>
      <c r="E127">
        <v>0</v>
      </c>
      <c r="F127">
        <v>95</v>
      </c>
      <c r="G127">
        <v>49.561</v>
      </c>
      <c r="H127">
        <f t="shared" si="26"/>
        <v>9.5</v>
      </c>
      <c r="I127">
        <f t="shared" si="29"/>
        <v>-0.10000000000012221</v>
      </c>
      <c r="J127">
        <f t="shared" si="27"/>
        <v>38</v>
      </c>
      <c r="K127">
        <f t="shared" si="30"/>
        <v>3.2999999999999474</v>
      </c>
      <c r="M127">
        <f t="shared" si="22"/>
        <v>0.748</v>
      </c>
      <c r="N127">
        <f t="shared" si="23"/>
        <v>50</v>
      </c>
      <c r="O127">
        <f t="shared" si="24"/>
        <v>49.561</v>
      </c>
      <c r="P127">
        <f t="shared" si="25"/>
        <v>9.5</v>
      </c>
      <c r="Q127">
        <f t="shared" si="28"/>
        <v>1.6499999999999737</v>
      </c>
      <c r="S127">
        <f t="shared" si="17"/>
        <v>0.43900000000000006</v>
      </c>
    </row>
    <row r="128" spans="1:19" x14ac:dyDescent="0.25">
      <c r="A128">
        <v>0.77</v>
      </c>
      <c r="B128">
        <v>48.74</v>
      </c>
      <c r="C128">
        <v>50</v>
      </c>
      <c r="D128">
        <v>78</v>
      </c>
      <c r="E128">
        <v>0</v>
      </c>
      <c r="F128">
        <v>92</v>
      </c>
      <c r="G128">
        <v>49.66</v>
      </c>
      <c r="H128">
        <f t="shared" si="26"/>
        <v>9.1999999999999993</v>
      </c>
      <c r="I128">
        <f t="shared" si="29"/>
        <v>4.9499999999998323</v>
      </c>
      <c r="J128">
        <f t="shared" si="27"/>
        <v>36.799999999999997</v>
      </c>
      <c r="K128">
        <f t="shared" si="30"/>
        <v>-0.82499999999985363</v>
      </c>
      <c r="M128">
        <f t="shared" si="22"/>
        <v>0.77</v>
      </c>
      <c r="N128">
        <f t="shared" si="23"/>
        <v>50</v>
      </c>
      <c r="O128">
        <f t="shared" si="24"/>
        <v>49.66</v>
      </c>
      <c r="P128">
        <f t="shared" si="25"/>
        <v>9.1999999999999993</v>
      </c>
      <c r="Q128">
        <f t="shared" si="28"/>
        <v>-0.41249999999992681</v>
      </c>
      <c r="S128">
        <f t="shared" si="17"/>
        <v>0.34000000000000341</v>
      </c>
    </row>
    <row r="129" spans="1:19" x14ac:dyDescent="0.25">
      <c r="A129">
        <v>0.79200000000000004</v>
      </c>
      <c r="B129">
        <v>48.74</v>
      </c>
      <c r="C129">
        <v>50</v>
      </c>
      <c r="D129">
        <v>78</v>
      </c>
      <c r="E129">
        <v>0</v>
      </c>
      <c r="F129">
        <v>92</v>
      </c>
      <c r="G129">
        <v>49.692999999999998</v>
      </c>
      <c r="H129">
        <f t="shared" si="26"/>
        <v>9.1999999999999993</v>
      </c>
      <c r="I129">
        <f t="shared" si="29"/>
        <v>1.6500000000000625</v>
      </c>
      <c r="J129">
        <f t="shared" si="27"/>
        <v>36.799999999999997</v>
      </c>
      <c r="K129">
        <f t="shared" si="30"/>
        <v>-3.2499999999998863</v>
      </c>
      <c r="M129">
        <f t="shared" si="22"/>
        <v>0.79200000000000004</v>
      </c>
      <c r="N129">
        <f t="shared" si="23"/>
        <v>50</v>
      </c>
      <c r="O129">
        <f t="shared" si="24"/>
        <v>49.692999999999998</v>
      </c>
      <c r="P129">
        <f t="shared" si="25"/>
        <v>9.1999999999999993</v>
      </c>
      <c r="Q129">
        <f t="shared" si="28"/>
        <v>-1.6249999999999432</v>
      </c>
      <c r="S129">
        <f t="shared" si="17"/>
        <v>0.30700000000000216</v>
      </c>
    </row>
    <row r="130" spans="1:19" x14ac:dyDescent="0.25">
      <c r="A130">
        <v>0.81399999999999995</v>
      </c>
      <c r="B130">
        <v>48.74</v>
      </c>
      <c r="C130">
        <v>50</v>
      </c>
      <c r="D130">
        <v>78</v>
      </c>
      <c r="E130">
        <v>0</v>
      </c>
      <c r="F130">
        <v>92</v>
      </c>
      <c r="G130">
        <v>49.627000000000002</v>
      </c>
      <c r="H130">
        <f t="shared" si="26"/>
        <v>9.1999999999999993</v>
      </c>
      <c r="I130">
        <f t="shared" si="29"/>
        <v>-3.2999999999997698</v>
      </c>
      <c r="J130">
        <f t="shared" si="27"/>
        <v>36.799999999999997</v>
      </c>
      <c r="K130">
        <f t="shared" si="30"/>
        <v>-3.2500000000000639</v>
      </c>
      <c r="M130">
        <f t="shared" si="22"/>
        <v>0.81399999999999995</v>
      </c>
      <c r="N130">
        <f t="shared" si="23"/>
        <v>50</v>
      </c>
      <c r="O130">
        <f t="shared" si="24"/>
        <v>49.627000000000002</v>
      </c>
      <c r="P130">
        <f t="shared" si="25"/>
        <v>9.1999999999999993</v>
      </c>
      <c r="Q130">
        <f t="shared" si="28"/>
        <v>-1.625000000000032</v>
      </c>
      <c r="S130">
        <f t="shared" si="17"/>
        <v>0.37299999999999756</v>
      </c>
    </row>
    <row r="131" spans="1:19" x14ac:dyDescent="0.25">
      <c r="A131">
        <v>0.83599999999999997</v>
      </c>
      <c r="B131">
        <v>48.74</v>
      </c>
      <c r="C131">
        <v>50</v>
      </c>
      <c r="D131">
        <v>78</v>
      </c>
      <c r="E131">
        <v>0</v>
      </c>
      <c r="F131">
        <v>92</v>
      </c>
      <c r="G131">
        <v>49.563000000000002</v>
      </c>
      <c r="H131">
        <f t="shared" si="26"/>
        <v>9.1999999999999993</v>
      </c>
      <c r="I131">
        <f t="shared" si="29"/>
        <v>-3.2000000000000028</v>
      </c>
      <c r="J131">
        <f t="shared" si="27"/>
        <v>36.799999999999997</v>
      </c>
      <c r="K131">
        <f t="shared" si="30"/>
        <v>-3.2750000000000057</v>
      </c>
      <c r="M131">
        <f t="shared" si="22"/>
        <v>0.83599999999999997</v>
      </c>
      <c r="N131">
        <f t="shared" si="23"/>
        <v>50</v>
      </c>
      <c r="O131">
        <f t="shared" si="24"/>
        <v>49.563000000000002</v>
      </c>
      <c r="P131">
        <f t="shared" si="25"/>
        <v>9.1999999999999993</v>
      </c>
      <c r="Q131">
        <f t="shared" si="28"/>
        <v>-1.6375000000000028</v>
      </c>
      <c r="S131">
        <f t="shared" ref="S131:S182" si="31">C131-G131</f>
        <v>0.43699999999999761</v>
      </c>
    </row>
    <row r="132" spans="1:19" x14ac:dyDescent="0.25">
      <c r="A132">
        <v>0.85799999999999998</v>
      </c>
      <c r="B132">
        <v>48.74</v>
      </c>
      <c r="C132">
        <v>50</v>
      </c>
      <c r="D132">
        <v>78</v>
      </c>
      <c r="E132">
        <v>0</v>
      </c>
      <c r="F132">
        <v>92</v>
      </c>
      <c r="G132">
        <v>49.497</v>
      </c>
      <c r="H132">
        <f t="shared" si="26"/>
        <v>9.1999999999999993</v>
      </c>
      <c r="I132">
        <f t="shared" si="29"/>
        <v>-3.3000000000001251</v>
      </c>
      <c r="J132">
        <f t="shared" si="27"/>
        <v>36.799999999999997</v>
      </c>
      <c r="K132">
        <f t="shared" si="30"/>
        <v>-2.4749999999999162</v>
      </c>
      <c r="M132">
        <f t="shared" si="22"/>
        <v>0.85799999999999998</v>
      </c>
      <c r="N132">
        <f t="shared" si="23"/>
        <v>50</v>
      </c>
      <c r="O132">
        <f t="shared" si="24"/>
        <v>49.497</v>
      </c>
      <c r="P132">
        <f t="shared" si="25"/>
        <v>9.1999999999999993</v>
      </c>
      <c r="Q132">
        <f t="shared" si="28"/>
        <v>-1.2374999999999581</v>
      </c>
      <c r="S132">
        <f t="shared" si="31"/>
        <v>0.50300000000000011</v>
      </c>
    </row>
    <row r="133" spans="1:19" x14ac:dyDescent="0.25">
      <c r="A133">
        <v>0.88</v>
      </c>
      <c r="B133">
        <v>48.41</v>
      </c>
      <c r="C133">
        <v>50</v>
      </c>
      <c r="D133">
        <v>83</v>
      </c>
      <c r="E133">
        <v>0</v>
      </c>
      <c r="F133">
        <v>95</v>
      </c>
      <c r="G133">
        <v>49.432000000000002</v>
      </c>
      <c r="H133">
        <f t="shared" si="26"/>
        <v>9.5</v>
      </c>
      <c r="I133">
        <f t="shared" si="29"/>
        <v>-3.2499999999998863</v>
      </c>
      <c r="J133">
        <f t="shared" si="27"/>
        <v>38</v>
      </c>
      <c r="K133">
        <f t="shared" si="30"/>
        <v>0.79999999999991189</v>
      </c>
      <c r="M133">
        <f t="shared" si="22"/>
        <v>0.88</v>
      </c>
      <c r="N133">
        <f t="shared" si="23"/>
        <v>50</v>
      </c>
      <c r="O133">
        <f t="shared" si="24"/>
        <v>49.432000000000002</v>
      </c>
      <c r="P133">
        <f t="shared" si="25"/>
        <v>9.5</v>
      </c>
      <c r="Q133">
        <f t="shared" si="28"/>
        <v>0.39999999999995595</v>
      </c>
      <c r="S133">
        <f t="shared" si="31"/>
        <v>0.56799999999999784</v>
      </c>
    </row>
    <row r="134" spans="1:19" x14ac:dyDescent="0.25">
      <c r="A134">
        <v>0.90200000000000002</v>
      </c>
      <c r="B134">
        <v>48.74</v>
      </c>
      <c r="C134">
        <v>50</v>
      </c>
      <c r="D134">
        <v>78</v>
      </c>
      <c r="E134">
        <v>0</v>
      </c>
      <c r="F134">
        <v>92</v>
      </c>
      <c r="G134">
        <v>49.398000000000003</v>
      </c>
      <c r="H134">
        <f t="shared" si="26"/>
        <v>9.1999999999999993</v>
      </c>
      <c r="I134">
        <f t="shared" si="29"/>
        <v>-1.699999999999946</v>
      </c>
      <c r="J134">
        <f t="shared" si="27"/>
        <v>36.799999999999997</v>
      </c>
      <c r="K134">
        <f t="shared" si="30"/>
        <v>1.6249999999999432</v>
      </c>
      <c r="M134">
        <f t="shared" si="22"/>
        <v>0.90200000000000002</v>
      </c>
      <c r="N134">
        <f t="shared" si="23"/>
        <v>50</v>
      </c>
      <c r="O134">
        <f t="shared" si="24"/>
        <v>49.398000000000003</v>
      </c>
      <c r="P134">
        <f t="shared" si="25"/>
        <v>9.1999999999999993</v>
      </c>
      <c r="Q134">
        <f t="shared" si="28"/>
        <v>0.81249999999997158</v>
      </c>
      <c r="S134">
        <f t="shared" si="31"/>
        <v>0.60199999999999676</v>
      </c>
    </row>
    <row r="135" spans="1:19" x14ac:dyDescent="0.25">
      <c r="A135">
        <v>0.92400000000000004</v>
      </c>
      <c r="B135">
        <v>48.41</v>
      </c>
      <c r="C135">
        <v>50</v>
      </c>
      <c r="D135">
        <v>83</v>
      </c>
      <c r="E135">
        <v>0</v>
      </c>
      <c r="F135">
        <v>95</v>
      </c>
      <c r="G135">
        <v>49.463999999999999</v>
      </c>
      <c r="H135">
        <f t="shared" si="26"/>
        <v>9.5</v>
      </c>
      <c r="I135">
        <f t="shared" si="29"/>
        <v>3.2999999999997698</v>
      </c>
      <c r="J135">
        <f t="shared" si="27"/>
        <v>38</v>
      </c>
      <c r="K135">
        <f t="shared" si="30"/>
        <v>-2.4499999999999744</v>
      </c>
      <c r="M135">
        <f t="shared" si="22"/>
        <v>0.92400000000000004</v>
      </c>
      <c r="N135">
        <f t="shared" si="23"/>
        <v>50</v>
      </c>
      <c r="O135">
        <f t="shared" si="24"/>
        <v>49.463999999999999</v>
      </c>
      <c r="P135">
        <f t="shared" si="25"/>
        <v>9.5</v>
      </c>
      <c r="Q135">
        <f t="shared" si="28"/>
        <v>-1.2249999999999872</v>
      </c>
      <c r="S135">
        <f t="shared" si="31"/>
        <v>0.53600000000000136</v>
      </c>
    </row>
    <row r="136" spans="1:19" x14ac:dyDescent="0.25">
      <c r="A136">
        <v>0.94599999999999995</v>
      </c>
      <c r="B136">
        <v>48.41</v>
      </c>
      <c r="C136">
        <v>50</v>
      </c>
      <c r="D136">
        <v>83</v>
      </c>
      <c r="E136">
        <v>0</v>
      </c>
      <c r="F136">
        <v>95</v>
      </c>
      <c r="G136">
        <v>49.463000000000001</v>
      </c>
      <c r="H136">
        <f t="shared" si="26"/>
        <v>9.5</v>
      </c>
      <c r="I136">
        <f t="shared" si="29"/>
        <v>-4.9999999999883471E-2</v>
      </c>
      <c r="J136">
        <f t="shared" si="27"/>
        <v>38</v>
      </c>
      <c r="K136">
        <f t="shared" si="30"/>
        <v>0.849999999999973</v>
      </c>
      <c r="M136">
        <f t="shared" si="22"/>
        <v>0.94599999999999995</v>
      </c>
      <c r="N136">
        <f t="shared" si="23"/>
        <v>50</v>
      </c>
      <c r="O136">
        <f t="shared" si="24"/>
        <v>49.463000000000001</v>
      </c>
      <c r="P136">
        <f t="shared" si="25"/>
        <v>9.5</v>
      </c>
      <c r="Q136">
        <f t="shared" si="28"/>
        <v>0.4249999999999865</v>
      </c>
      <c r="S136">
        <f t="shared" si="31"/>
        <v>0.53699999999999903</v>
      </c>
    </row>
    <row r="137" spans="1:19" x14ac:dyDescent="0.25">
      <c r="A137">
        <v>0.96799999999999997</v>
      </c>
      <c r="B137">
        <v>48.41</v>
      </c>
      <c r="C137">
        <v>50</v>
      </c>
      <c r="D137">
        <v>83</v>
      </c>
      <c r="E137">
        <v>0</v>
      </c>
      <c r="F137">
        <v>95</v>
      </c>
      <c r="G137">
        <v>49.366</v>
      </c>
      <c r="H137">
        <f t="shared" si="26"/>
        <v>9.5</v>
      </c>
      <c r="I137">
        <f t="shared" si="29"/>
        <v>-4.8500000000000654</v>
      </c>
      <c r="J137">
        <f t="shared" si="27"/>
        <v>38</v>
      </c>
      <c r="K137">
        <f t="shared" si="30"/>
        <v>1.7749999999999488</v>
      </c>
      <c r="M137">
        <f t="shared" si="22"/>
        <v>0.96799999999999997</v>
      </c>
      <c r="N137">
        <f t="shared" si="23"/>
        <v>50</v>
      </c>
      <c r="O137">
        <f t="shared" si="24"/>
        <v>49.366</v>
      </c>
      <c r="P137">
        <f t="shared" si="25"/>
        <v>9.5</v>
      </c>
      <c r="Q137">
        <f t="shared" si="28"/>
        <v>0.88749999999997442</v>
      </c>
      <c r="S137">
        <f t="shared" si="31"/>
        <v>0.63400000000000034</v>
      </c>
    </row>
    <row r="138" spans="1:19" x14ac:dyDescent="0.25">
      <c r="A138">
        <v>0.99</v>
      </c>
      <c r="B138">
        <v>48.09</v>
      </c>
      <c r="C138">
        <v>50</v>
      </c>
      <c r="D138">
        <v>88</v>
      </c>
      <c r="E138">
        <v>0</v>
      </c>
      <c r="F138">
        <v>99</v>
      </c>
      <c r="G138">
        <v>49.497</v>
      </c>
      <c r="I138">
        <f t="shared" si="29"/>
        <v>6.5500000000000114</v>
      </c>
      <c r="K138">
        <f t="shared" si="30"/>
        <v>-75.549999999999955</v>
      </c>
      <c r="M138">
        <f t="shared" si="22"/>
        <v>0.99</v>
      </c>
      <c r="N138">
        <f t="shared" si="23"/>
        <v>50</v>
      </c>
      <c r="O138">
        <f t="shared" si="24"/>
        <v>49.497</v>
      </c>
      <c r="P138">
        <f t="shared" si="25"/>
        <v>0</v>
      </c>
      <c r="Q138">
        <f t="shared" si="28"/>
        <v>-37.774999999999977</v>
      </c>
      <c r="S138">
        <f t="shared" si="31"/>
        <v>0.50300000000000011</v>
      </c>
    </row>
    <row r="139" spans="1:19" x14ac:dyDescent="0.25">
      <c r="A139">
        <v>1.012</v>
      </c>
      <c r="B139">
        <v>52.96</v>
      </c>
      <c r="C139">
        <v>10</v>
      </c>
      <c r="D139">
        <v>0</v>
      </c>
      <c r="E139">
        <v>600</v>
      </c>
      <c r="F139">
        <v>509</v>
      </c>
      <c r="G139">
        <v>49.436999999999998</v>
      </c>
      <c r="H139">
        <f t="shared" si="26"/>
        <v>50.9</v>
      </c>
      <c r="I139">
        <f t="shared" si="29"/>
        <v>-3.0000000000001137</v>
      </c>
      <c r="J139">
        <f t="shared" si="27"/>
        <v>203.6</v>
      </c>
      <c r="K139">
        <f t="shared" si="30"/>
        <v>-186.14999999999992</v>
      </c>
      <c r="M139">
        <f t="shared" si="22"/>
        <v>1.012</v>
      </c>
      <c r="N139">
        <f t="shared" si="23"/>
        <v>10</v>
      </c>
      <c r="O139">
        <f t="shared" si="24"/>
        <v>49.436999999999998</v>
      </c>
      <c r="P139">
        <f t="shared" si="25"/>
        <v>50.9</v>
      </c>
      <c r="Q139">
        <f t="shared" si="28"/>
        <v>-93.07499999999996</v>
      </c>
      <c r="S139">
        <f t="shared" si="31"/>
        <v>-39.436999999999998</v>
      </c>
    </row>
    <row r="140" spans="1:19" x14ac:dyDescent="0.25">
      <c r="A140">
        <v>1.034</v>
      </c>
      <c r="B140">
        <v>50.36</v>
      </c>
      <c r="C140">
        <v>10</v>
      </c>
      <c r="D140">
        <v>0</v>
      </c>
      <c r="E140">
        <v>600</v>
      </c>
      <c r="F140">
        <v>483</v>
      </c>
      <c r="G140">
        <v>46.475000000000001</v>
      </c>
      <c r="H140">
        <f t="shared" si="26"/>
        <v>48.3</v>
      </c>
      <c r="I140">
        <f t="shared" si="29"/>
        <v>-148.0999999999998</v>
      </c>
      <c r="J140">
        <f t="shared" si="27"/>
        <v>193.2</v>
      </c>
      <c r="K140">
        <f t="shared" si="30"/>
        <v>-242.92499999999995</v>
      </c>
      <c r="M140">
        <f t="shared" si="22"/>
        <v>1.034</v>
      </c>
      <c r="N140">
        <f t="shared" si="23"/>
        <v>10</v>
      </c>
      <c r="O140">
        <f t="shared" si="24"/>
        <v>46.475000000000001</v>
      </c>
      <c r="P140">
        <f t="shared" si="25"/>
        <v>48.3</v>
      </c>
      <c r="Q140">
        <f t="shared" si="28"/>
        <v>-121.46249999999998</v>
      </c>
      <c r="S140">
        <f t="shared" si="31"/>
        <v>-36.475000000000001</v>
      </c>
    </row>
    <row r="141" spans="1:19" x14ac:dyDescent="0.25">
      <c r="A141">
        <v>1.056</v>
      </c>
      <c r="B141">
        <v>45.81</v>
      </c>
      <c r="C141">
        <v>10</v>
      </c>
      <c r="D141">
        <v>0</v>
      </c>
      <c r="E141">
        <v>600</v>
      </c>
      <c r="F141">
        <v>438</v>
      </c>
      <c r="G141">
        <v>41.991</v>
      </c>
      <c r="H141">
        <f t="shared" si="26"/>
        <v>43.8</v>
      </c>
      <c r="I141">
        <f t="shared" si="29"/>
        <v>-224.20000000000007</v>
      </c>
      <c r="J141">
        <f t="shared" si="27"/>
        <v>175.2</v>
      </c>
      <c r="K141">
        <f t="shared" si="30"/>
        <v>-263.17500000000007</v>
      </c>
      <c r="M141">
        <f t="shared" si="22"/>
        <v>1.056</v>
      </c>
      <c r="N141">
        <f t="shared" si="23"/>
        <v>10</v>
      </c>
      <c r="O141">
        <f t="shared" si="24"/>
        <v>41.991</v>
      </c>
      <c r="P141">
        <f t="shared" si="25"/>
        <v>43.8</v>
      </c>
      <c r="Q141">
        <f t="shared" si="28"/>
        <v>-131.58750000000003</v>
      </c>
      <c r="S141">
        <f t="shared" si="31"/>
        <v>-31.991</v>
      </c>
    </row>
    <row r="142" spans="1:19" x14ac:dyDescent="0.25">
      <c r="A142">
        <v>1.0780000000000001</v>
      </c>
      <c r="B142">
        <v>37.69</v>
      </c>
      <c r="C142">
        <v>10</v>
      </c>
      <c r="D142">
        <v>0</v>
      </c>
      <c r="E142">
        <v>600</v>
      </c>
      <c r="F142">
        <v>356</v>
      </c>
      <c r="G142">
        <v>36.758000000000003</v>
      </c>
      <c r="H142">
        <f t="shared" si="26"/>
        <v>35.6</v>
      </c>
      <c r="I142">
        <f t="shared" si="29"/>
        <v>-261.64999999999986</v>
      </c>
      <c r="J142">
        <f t="shared" si="27"/>
        <v>142.4</v>
      </c>
      <c r="K142">
        <f t="shared" si="30"/>
        <v>-239.57500000000005</v>
      </c>
      <c r="M142">
        <f t="shared" si="22"/>
        <v>1.0780000000000001</v>
      </c>
      <c r="N142">
        <f t="shared" si="23"/>
        <v>10</v>
      </c>
      <c r="O142">
        <f t="shared" si="24"/>
        <v>36.758000000000003</v>
      </c>
      <c r="P142">
        <f t="shared" si="25"/>
        <v>35.6</v>
      </c>
      <c r="Q142">
        <f t="shared" si="28"/>
        <v>-119.78750000000002</v>
      </c>
      <c r="S142">
        <f t="shared" si="31"/>
        <v>-26.758000000000003</v>
      </c>
    </row>
    <row r="143" spans="1:19" x14ac:dyDescent="0.25">
      <c r="A143">
        <v>1.1000000000000001</v>
      </c>
      <c r="B143">
        <v>32.81</v>
      </c>
      <c r="C143">
        <v>10</v>
      </c>
      <c r="D143">
        <v>0</v>
      </c>
      <c r="E143">
        <v>600</v>
      </c>
      <c r="F143">
        <v>308</v>
      </c>
      <c r="G143">
        <v>31.463999999999999</v>
      </c>
      <c r="H143">
        <f t="shared" si="26"/>
        <v>30.8</v>
      </c>
      <c r="I143">
        <f t="shared" si="29"/>
        <v>-264.70000000000022</v>
      </c>
      <c r="J143">
        <f t="shared" si="27"/>
        <v>123.2</v>
      </c>
      <c r="K143">
        <f t="shared" si="30"/>
        <v>-207.14999999999995</v>
      </c>
      <c r="M143">
        <f t="shared" si="22"/>
        <v>1.1000000000000001</v>
      </c>
      <c r="N143">
        <f t="shared" si="23"/>
        <v>10</v>
      </c>
      <c r="O143">
        <f t="shared" si="24"/>
        <v>31.463999999999999</v>
      </c>
      <c r="P143">
        <f t="shared" si="25"/>
        <v>30.8</v>
      </c>
      <c r="Q143">
        <f t="shared" si="28"/>
        <v>-103.57499999999997</v>
      </c>
      <c r="S143">
        <f t="shared" si="31"/>
        <v>-21.463999999999999</v>
      </c>
    </row>
    <row r="144" spans="1:19" x14ac:dyDescent="0.25">
      <c r="A144">
        <v>1.1220000000000001</v>
      </c>
      <c r="B144">
        <v>26.64</v>
      </c>
      <c r="C144">
        <v>10</v>
      </c>
      <c r="D144">
        <v>0</v>
      </c>
      <c r="E144">
        <v>549</v>
      </c>
      <c r="F144">
        <v>246</v>
      </c>
      <c r="G144">
        <v>27.175000000000001</v>
      </c>
      <c r="H144">
        <f t="shared" si="26"/>
        <v>24.6</v>
      </c>
      <c r="I144">
        <f t="shared" si="29"/>
        <v>-214.4499999999999</v>
      </c>
      <c r="J144">
        <f t="shared" si="27"/>
        <v>98.4</v>
      </c>
      <c r="K144">
        <f t="shared" si="30"/>
        <v>-195.82500000000005</v>
      </c>
      <c r="M144">
        <f t="shared" si="22"/>
        <v>1.1220000000000001</v>
      </c>
      <c r="N144">
        <f t="shared" si="23"/>
        <v>10</v>
      </c>
      <c r="O144">
        <f t="shared" si="24"/>
        <v>27.175000000000001</v>
      </c>
      <c r="P144">
        <f t="shared" si="25"/>
        <v>24.6</v>
      </c>
      <c r="Q144">
        <f t="shared" si="28"/>
        <v>-97.912500000000023</v>
      </c>
      <c r="S144">
        <f t="shared" si="31"/>
        <v>-17.175000000000001</v>
      </c>
    </row>
    <row r="145" spans="1:19" x14ac:dyDescent="0.25">
      <c r="A145">
        <v>1.1439999999999999</v>
      </c>
      <c r="B145">
        <v>22.42</v>
      </c>
      <c r="C145">
        <v>10</v>
      </c>
      <c r="D145">
        <v>0</v>
      </c>
      <c r="E145">
        <v>422</v>
      </c>
      <c r="F145">
        <v>204</v>
      </c>
      <c r="G145">
        <v>23.178000000000001</v>
      </c>
      <c r="H145">
        <f t="shared" si="26"/>
        <v>20.399999999999999</v>
      </c>
      <c r="I145">
        <f t="shared" si="29"/>
        <v>-199.85</v>
      </c>
      <c r="J145">
        <f t="shared" si="27"/>
        <v>81.599999999999994</v>
      </c>
      <c r="K145">
        <f t="shared" si="30"/>
        <v>-141.30000000000001</v>
      </c>
      <c r="M145">
        <f t="shared" si="22"/>
        <v>1.1439999999999999</v>
      </c>
      <c r="N145">
        <f t="shared" si="23"/>
        <v>10</v>
      </c>
      <c r="O145">
        <f t="shared" si="24"/>
        <v>23.178000000000001</v>
      </c>
      <c r="P145">
        <f t="shared" si="25"/>
        <v>20.399999999999999</v>
      </c>
      <c r="Q145">
        <f t="shared" si="28"/>
        <v>-70.650000000000006</v>
      </c>
      <c r="S145">
        <f t="shared" si="31"/>
        <v>-13.178000000000001</v>
      </c>
    </row>
    <row r="146" spans="1:19" x14ac:dyDescent="0.25">
      <c r="A146">
        <v>1.1659999999999999</v>
      </c>
      <c r="B146">
        <v>18.84</v>
      </c>
      <c r="C146">
        <v>10</v>
      </c>
      <c r="D146">
        <v>0</v>
      </c>
      <c r="E146">
        <v>315</v>
      </c>
      <c r="F146">
        <v>168</v>
      </c>
      <c r="G146">
        <v>19.341999999999999</v>
      </c>
      <c r="H146">
        <f t="shared" si="26"/>
        <v>16.8</v>
      </c>
      <c r="I146">
        <f t="shared" si="29"/>
        <v>-191.8000000000001</v>
      </c>
      <c r="J146">
        <f t="shared" si="27"/>
        <v>67.2</v>
      </c>
      <c r="K146">
        <f t="shared" si="30"/>
        <v>-85.999999999999986</v>
      </c>
      <c r="M146">
        <f t="shared" si="22"/>
        <v>1.1659999999999999</v>
      </c>
      <c r="N146">
        <f t="shared" si="23"/>
        <v>10</v>
      </c>
      <c r="O146">
        <f t="shared" si="24"/>
        <v>19.341999999999999</v>
      </c>
      <c r="P146">
        <f t="shared" si="25"/>
        <v>16.8</v>
      </c>
      <c r="Q146">
        <f t="shared" si="28"/>
        <v>-42.999999999999993</v>
      </c>
      <c r="S146">
        <f t="shared" si="31"/>
        <v>-9.3419999999999987</v>
      </c>
    </row>
    <row r="147" spans="1:19" x14ac:dyDescent="0.25">
      <c r="A147">
        <v>1.1879999999999999</v>
      </c>
      <c r="B147">
        <v>17.87</v>
      </c>
      <c r="C147">
        <v>10</v>
      </c>
      <c r="D147">
        <v>0</v>
      </c>
      <c r="E147">
        <v>286</v>
      </c>
      <c r="F147">
        <v>158</v>
      </c>
      <c r="G147">
        <v>17.526</v>
      </c>
      <c r="H147">
        <f t="shared" si="26"/>
        <v>15.8</v>
      </c>
      <c r="I147">
        <f t="shared" si="29"/>
        <v>-90.79999999999994</v>
      </c>
      <c r="J147">
        <f t="shared" si="27"/>
        <v>63.2</v>
      </c>
      <c r="K147">
        <f t="shared" si="30"/>
        <v>-75.574999999999989</v>
      </c>
      <c r="M147">
        <f t="shared" si="22"/>
        <v>1.1879999999999999</v>
      </c>
      <c r="N147">
        <f t="shared" si="23"/>
        <v>10</v>
      </c>
      <c r="O147">
        <f t="shared" si="24"/>
        <v>17.526</v>
      </c>
      <c r="P147">
        <f t="shared" si="25"/>
        <v>15.8</v>
      </c>
      <c r="Q147">
        <f t="shared" si="28"/>
        <v>-37.787499999999994</v>
      </c>
      <c r="S147">
        <f t="shared" si="31"/>
        <v>-7.5259999999999998</v>
      </c>
    </row>
    <row r="148" spans="1:19" x14ac:dyDescent="0.25">
      <c r="A148">
        <v>1.21</v>
      </c>
      <c r="B148">
        <v>15.27</v>
      </c>
      <c r="C148">
        <v>10</v>
      </c>
      <c r="D148">
        <v>0</v>
      </c>
      <c r="E148">
        <v>208</v>
      </c>
      <c r="F148">
        <v>132</v>
      </c>
      <c r="G148">
        <v>15.901999999999999</v>
      </c>
      <c r="H148">
        <f t="shared" si="26"/>
        <v>13.2</v>
      </c>
      <c r="I148">
        <f t="shared" si="29"/>
        <v>-81.200000000000031</v>
      </c>
      <c r="J148">
        <f t="shared" si="27"/>
        <v>52.8</v>
      </c>
      <c r="K148">
        <f t="shared" si="30"/>
        <v>-46.324999999999996</v>
      </c>
      <c r="M148">
        <f t="shared" si="22"/>
        <v>1.21</v>
      </c>
      <c r="N148">
        <f t="shared" si="23"/>
        <v>10</v>
      </c>
      <c r="O148">
        <f t="shared" si="24"/>
        <v>15.901999999999999</v>
      </c>
      <c r="P148">
        <f t="shared" si="25"/>
        <v>13.2</v>
      </c>
      <c r="Q148">
        <f t="shared" si="28"/>
        <v>-23.162499999999998</v>
      </c>
      <c r="S148">
        <f t="shared" si="31"/>
        <v>-5.9019999999999992</v>
      </c>
    </row>
    <row r="149" spans="1:19" x14ac:dyDescent="0.25">
      <c r="A149">
        <v>1.232</v>
      </c>
      <c r="B149">
        <v>13.97</v>
      </c>
      <c r="C149">
        <v>10</v>
      </c>
      <c r="D149">
        <v>0</v>
      </c>
      <c r="E149">
        <v>169</v>
      </c>
      <c r="F149">
        <v>119</v>
      </c>
      <c r="G149">
        <v>14.503</v>
      </c>
      <c r="H149">
        <f t="shared" si="26"/>
        <v>11.9</v>
      </c>
      <c r="I149">
        <f t="shared" si="29"/>
        <v>-69.94999999999996</v>
      </c>
      <c r="J149">
        <f t="shared" si="27"/>
        <v>47.6</v>
      </c>
      <c r="K149">
        <f t="shared" si="30"/>
        <v>-34.074999999999989</v>
      </c>
      <c r="M149">
        <f t="shared" si="22"/>
        <v>1.232</v>
      </c>
      <c r="N149">
        <f t="shared" si="23"/>
        <v>10</v>
      </c>
      <c r="O149">
        <f t="shared" si="24"/>
        <v>14.503</v>
      </c>
      <c r="P149">
        <f t="shared" si="25"/>
        <v>11.9</v>
      </c>
      <c r="Q149">
        <f t="shared" si="28"/>
        <v>-17.037499999999994</v>
      </c>
      <c r="S149">
        <f t="shared" si="31"/>
        <v>-4.5030000000000001</v>
      </c>
    </row>
    <row r="150" spans="1:19" x14ac:dyDescent="0.25">
      <c r="A150">
        <v>1.254</v>
      </c>
      <c r="B150">
        <v>14.62</v>
      </c>
      <c r="C150">
        <v>10</v>
      </c>
      <c r="D150">
        <v>0</v>
      </c>
      <c r="E150">
        <v>188</v>
      </c>
      <c r="F150">
        <v>126</v>
      </c>
      <c r="G150">
        <v>14.048999999999999</v>
      </c>
      <c r="H150">
        <v>11.5</v>
      </c>
      <c r="I150">
        <f t="shared" si="29"/>
        <v>-22.700000000000031</v>
      </c>
      <c r="J150">
        <f t="shared" si="27"/>
        <v>46</v>
      </c>
      <c r="K150">
        <f t="shared" si="30"/>
        <v>-25.199999999999978</v>
      </c>
      <c r="M150">
        <f t="shared" si="22"/>
        <v>1.254</v>
      </c>
      <c r="N150">
        <f t="shared" si="23"/>
        <v>10</v>
      </c>
      <c r="O150">
        <f t="shared" si="24"/>
        <v>14.048999999999999</v>
      </c>
      <c r="P150">
        <f t="shared" si="25"/>
        <v>11.5</v>
      </c>
      <c r="Q150">
        <f t="shared" si="28"/>
        <v>-12.599999999999989</v>
      </c>
      <c r="S150">
        <f t="shared" si="31"/>
        <v>-4.0489999999999995</v>
      </c>
    </row>
    <row r="151" spans="1:19" x14ac:dyDescent="0.25">
      <c r="A151">
        <v>1.276</v>
      </c>
      <c r="B151">
        <v>12.67</v>
      </c>
      <c r="C151">
        <v>10</v>
      </c>
      <c r="D151">
        <v>0</v>
      </c>
      <c r="E151">
        <v>130</v>
      </c>
      <c r="F151">
        <v>106</v>
      </c>
      <c r="G151">
        <v>13.14</v>
      </c>
      <c r="H151">
        <f t="shared" si="26"/>
        <v>10.6</v>
      </c>
      <c r="I151">
        <f t="shared" si="29"/>
        <v>-45.449999999999946</v>
      </c>
      <c r="J151">
        <f t="shared" si="27"/>
        <v>42.4</v>
      </c>
      <c r="K151">
        <f t="shared" si="30"/>
        <v>-10.575000000000001</v>
      </c>
      <c r="M151">
        <f t="shared" si="22"/>
        <v>1.276</v>
      </c>
      <c r="N151">
        <f t="shared" si="23"/>
        <v>10</v>
      </c>
      <c r="O151">
        <f t="shared" si="24"/>
        <v>13.14</v>
      </c>
      <c r="P151">
        <f t="shared" si="25"/>
        <v>10.6</v>
      </c>
      <c r="Q151">
        <f t="shared" si="28"/>
        <v>-5.2875000000000005</v>
      </c>
      <c r="S151">
        <f t="shared" si="31"/>
        <v>-3.1400000000000006</v>
      </c>
    </row>
    <row r="152" spans="1:19" x14ac:dyDescent="0.25">
      <c r="A152">
        <v>1.298</v>
      </c>
      <c r="B152">
        <v>12.02</v>
      </c>
      <c r="C152">
        <v>10</v>
      </c>
      <c r="D152">
        <v>0</v>
      </c>
      <c r="E152">
        <v>110</v>
      </c>
      <c r="F152">
        <v>100</v>
      </c>
      <c r="G152">
        <v>13.041</v>
      </c>
      <c r="H152">
        <f t="shared" si="26"/>
        <v>10</v>
      </c>
      <c r="I152">
        <f t="shared" si="29"/>
        <v>-4.9500000000000099</v>
      </c>
      <c r="J152">
        <f t="shared" si="27"/>
        <v>40</v>
      </c>
      <c r="K152">
        <v>-8</v>
      </c>
      <c r="M152">
        <f t="shared" si="22"/>
        <v>1.298</v>
      </c>
      <c r="N152">
        <f t="shared" si="23"/>
        <v>10</v>
      </c>
      <c r="O152">
        <f t="shared" si="24"/>
        <v>13.041</v>
      </c>
      <c r="P152">
        <f t="shared" si="25"/>
        <v>10</v>
      </c>
      <c r="Q152">
        <f t="shared" si="28"/>
        <v>-4</v>
      </c>
      <c r="S152">
        <f t="shared" si="31"/>
        <v>-3.0410000000000004</v>
      </c>
    </row>
    <row r="153" spans="1:19" x14ac:dyDescent="0.25">
      <c r="A153">
        <v>1.32</v>
      </c>
      <c r="B153">
        <v>12.02</v>
      </c>
      <c r="C153">
        <v>10</v>
      </c>
      <c r="D153">
        <v>0</v>
      </c>
      <c r="E153">
        <v>110</v>
      </c>
      <c r="F153">
        <v>100</v>
      </c>
      <c r="G153">
        <v>12.717000000000001</v>
      </c>
      <c r="H153">
        <f t="shared" si="26"/>
        <v>10</v>
      </c>
      <c r="I153">
        <f t="shared" si="29"/>
        <v>-16.199999999999992</v>
      </c>
      <c r="J153">
        <f t="shared" si="27"/>
        <v>40</v>
      </c>
      <c r="K153">
        <v>-9.41</v>
      </c>
      <c r="M153">
        <f t="shared" si="22"/>
        <v>1.32</v>
      </c>
      <c r="N153">
        <f t="shared" si="23"/>
        <v>10</v>
      </c>
      <c r="O153">
        <f t="shared" si="24"/>
        <v>12.717000000000001</v>
      </c>
      <c r="P153">
        <f t="shared" si="25"/>
        <v>10</v>
      </c>
      <c r="Q153">
        <f t="shared" si="28"/>
        <v>-4.7050000000000001</v>
      </c>
      <c r="S153">
        <f t="shared" si="31"/>
        <v>-2.7170000000000005</v>
      </c>
    </row>
    <row r="154" spans="1:19" x14ac:dyDescent="0.25">
      <c r="A154">
        <v>1.3420000000000001</v>
      </c>
      <c r="B154">
        <v>11.7</v>
      </c>
      <c r="C154">
        <v>10</v>
      </c>
      <c r="D154">
        <v>0</v>
      </c>
      <c r="E154">
        <v>100</v>
      </c>
      <c r="F154">
        <v>96</v>
      </c>
      <c r="G154">
        <v>12.491</v>
      </c>
      <c r="H154">
        <f t="shared" si="26"/>
        <v>9.6</v>
      </c>
      <c r="I154">
        <f t="shared" si="29"/>
        <v>-11.300000000000043</v>
      </c>
      <c r="J154">
        <f t="shared" si="27"/>
        <v>38.4</v>
      </c>
      <c r="K154">
        <f t="shared" si="30"/>
        <v>-8.9749999999999996</v>
      </c>
      <c r="M154">
        <f t="shared" si="22"/>
        <v>1.3420000000000001</v>
      </c>
      <c r="N154">
        <f t="shared" si="23"/>
        <v>10</v>
      </c>
      <c r="O154">
        <f t="shared" si="24"/>
        <v>12.491</v>
      </c>
      <c r="P154">
        <f t="shared" si="25"/>
        <v>9.6</v>
      </c>
      <c r="Q154">
        <f t="shared" si="28"/>
        <v>-4.4874999999999998</v>
      </c>
      <c r="S154">
        <f t="shared" si="31"/>
        <v>-2.4909999999999997</v>
      </c>
    </row>
    <row r="155" spans="1:19" x14ac:dyDescent="0.25">
      <c r="A155">
        <v>1.3640000000000001</v>
      </c>
      <c r="B155">
        <v>11.05</v>
      </c>
      <c r="C155">
        <v>10</v>
      </c>
      <c r="D155">
        <v>0</v>
      </c>
      <c r="E155">
        <v>81</v>
      </c>
      <c r="F155">
        <v>90</v>
      </c>
      <c r="G155">
        <v>12.068</v>
      </c>
      <c r="H155">
        <f t="shared" si="26"/>
        <v>9</v>
      </c>
      <c r="I155">
        <f t="shared" si="29"/>
        <v>-21.150000000000002</v>
      </c>
      <c r="J155">
        <f t="shared" si="27"/>
        <v>36</v>
      </c>
      <c r="K155">
        <f t="shared" si="30"/>
        <v>-3.2750000000000057</v>
      </c>
      <c r="M155">
        <f t="shared" si="22"/>
        <v>1.3640000000000001</v>
      </c>
      <c r="N155">
        <f t="shared" si="23"/>
        <v>10</v>
      </c>
      <c r="O155">
        <f t="shared" si="24"/>
        <v>12.068</v>
      </c>
      <c r="P155">
        <f t="shared" si="25"/>
        <v>9</v>
      </c>
      <c r="Q155">
        <f t="shared" si="28"/>
        <v>-1.6375000000000028</v>
      </c>
      <c r="S155">
        <f t="shared" si="31"/>
        <v>-2.0679999999999996</v>
      </c>
    </row>
    <row r="156" spans="1:19" x14ac:dyDescent="0.25">
      <c r="A156">
        <v>1.3859999999999999</v>
      </c>
      <c r="B156">
        <v>11.05</v>
      </c>
      <c r="C156">
        <v>10</v>
      </c>
      <c r="D156">
        <v>0</v>
      </c>
      <c r="E156">
        <v>81</v>
      </c>
      <c r="F156">
        <v>90</v>
      </c>
      <c r="G156">
        <v>12.132</v>
      </c>
      <c r="H156">
        <f t="shared" si="26"/>
        <v>9</v>
      </c>
      <c r="I156">
        <f t="shared" si="29"/>
        <v>3.2000000000000028</v>
      </c>
      <c r="J156">
        <f t="shared" si="27"/>
        <v>36</v>
      </c>
      <c r="K156">
        <v>-2.1749999999999998</v>
      </c>
      <c r="M156">
        <f t="shared" si="22"/>
        <v>1.3859999999999999</v>
      </c>
      <c r="N156">
        <f t="shared" si="23"/>
        <v>10</v>
      </c>
      <c r="O156">
        <f t="shared" si="24"/>
        <v>12.132</v>
      </c>
      <c r="P156">
        <f t="shared" si="25"/>
        <v>9</v>
      </c>
      <c r="Q156">
        <f t="shared" si="28"/>
        <v>-1.0874999999999999</v>
      </c>
      <c r="S156">
        <f t="shared" si="31"/>
        <v>-2.1319999999999997</v>
      </c>
    </row>
    <row r="157" spans="1:19" x14ac:dyDescent="0.25">
      <c r="A157">
        <v>1.4079999999999999</v>
      </c>
      <c r="B157">
        <v>11.05</v>
      </c>
      <c r="C157">
        <v>10</v>
      </c>
      <c r="D157">
        <v>0</v>
      </c>
      <c r="E157">
        <v>81</v>
      </c>
      <c r="F157">
        <v>90</v>
      </c>
      <c r="G157">
        <v>11.936999999999999</v>
      </c>
      <c r="H157">
        <f t="shared" si="26"/>
        <v>9</v>
      </c>
      <c r="I157">
        <f t="shared" si="29"/>
        <v>-9.7500000000000142</v>
      </c>
      <c r="J157">
        <f t="shared" si="27"/>
        <v>36</v>
      </c>
      <c r="K157">
        <v>-3.0249999999999999</v>
      </c>
      <c r="M157">
        <f t="shared" si="22"/>
        <v>1.4079999999999999</v>
      </c>
      <c r="N157">
        <f t="shared" si="23"/>
        <v>10</v>
      </c>
      <c r="O157">
        <f t="shared" si="24"/>
        <v>11.936999999999999</v>
      </c>
      <c r="P157">
        <f t="shared" si="25"/>
        <v>9</v>
      </c>
      <c r="Q157">
        <f t="shared" si="28"/>
        <v>-1.5125</v>
      </c>
      <c r="S157">
        <f t="shared" si="31"/>
        <v>-1.9369999999999994</v>
      </c>
    </row>
    <row r="158" spans="1:19" x14ac:dyDescent="0.25">
      <c r="A158">
        <v>1.43</v>
      </c>
      <c r="B158">
        <v>11.7</v>
      </c>
      <c r="C158">
        <v>10</v>
      </c>
      <c r="D158">
        <v>0</v>
      </c>
      <c r="E158">
        <v>100</v>
      </c>
      <c r="F158">
        <v>96</v>
      </c>
      <c r="G158">
        <v>11.645</v>
      </c>
      <c r="H158">
        <v>9.6</v>
      </c>
      <c r="I158">
        <f t="shared" si="29"/>
        <v>-14.599999999999991</v>
      </c>
      <c r="J158">
        <f t="shared" si="27"/>
        <v>38.4</v>
      </c>
      <c r="K158">
        <v>-1.25</v>
      </c>
      <c r="M158">
        <f t="shared" si="22"/>
        <v>1.43</v>
      </c>
      <c r="N158">
        <f t="shared" si="23"/>
        <v>10</v>
      </c>
      <c r="O158">
        <f t="shared" si="24"/>
        <v>11.645</v>
      </c>
      <c r="P158">
        <f t="shared" si="25"/>
        <v>9.6</v>
      </c>
      <c r="Q158">
        <f t="shared" si="28"/>
        <v>-0.625</v>
      </c>
      <c r="S158">
        <f t="shared" si="31"/>
        <v>-1.6449999999999996</v>
      </c>
    </row>
    <row r="159" spans="1:19" x14ac:dyDescent="0.25">
      <c r="A159">
        <v>1.452</v>
      </c>
      <c r="B159">
        <v>10.72</v>
      </c>
      <c r="C159">
        <v>10</v>
      </c>
      <c r="D159">
        <v>0</v>
      </c>
      <c r="E159">
        <v>71</v>
      </c>
      <c r="F159">
        <v>87</v>
      </c>
      <c r="G159">
        <v>11.416</v>
      </c>
      <c r="H159">
        <f t="shared" ref="H159:H180" si="32">(F159/10)+1</f>
        <v>9.6999999999999993</v>
      </c>
      <c r="I159">
        <f t="shared" si="29"/>
        <v>-11.44999999999996</v>
      </c>
      <c r="J159">
        <f t="shared" si="27"/>
        <v>38.799999999999997</v>
      </c>
      <c r="K159">
        <v>-4</v>
      </c>
      <c r="M159">
        <f t="shared" si="22"/>
        <v>1.452</v>
      </c>
      <c r="N159">
        <f t="shared" si="23"/>
        <v>10</v>
      </c>
      <c r="O159">
        <f t="shared" si="24"/>
        <v>11.416</v>
      </c>
      <c r="P159">
        <f t="shared" si="25"/>
        <v>9.6999999999999993</v>
      </c>
      <c r="Q159">
        <f t="shared" si="28"/>
        <v>-2</v>
      </c>
      <c r="S159">
        <f t="shared" si="31"/>
        <v>-1.4160000000000004</v>
      </c>
    </row>
    <row r="160" spans="1:19" x14ac:dyDescent="0.25">
      <c r="A160">
        <v>1.474</v>
      </c>
      <c r="B160">
        <v>10.4</v>
      </c>
      <c r="C160">
        <v>10</v>
      </c>
      <c r="D160">
        <v>0</v>
      </c>
      <c r="E160">
        <v>61</v>
      </c>
      <c r="F160">
        <v>83</v>
      </c>
      <c r="G160">
        <v>11.157</v>
      </c>
      <c r="H160">
        <f t="shared" si="32"/>
        <v>9.3000000000000007</v>
      </c>
      <c r="I160">
        <f t="shared" si="29"/>
        <v>-12.950000000000017</v>
      </c>
      <c r="J160">
        <f t="shared" si="27"/>
        <v>37.200000000000003</v>
      </c>
      <c r="K160">
        <f t="shared" ref="K160:K182" si="33">SUM(I161:I162)/2</f>
        <v>-5.6500000000000217</v>
      </c>
      <c r="M160">
        <f t="shared" si="22"/>
        <v>1.474</v>
      </c>
      <c r="N160">
        <f t="shared" si="23"/>
        <v>10</v>
      </c>
      <c r="O160">
        <f t="shared" si="24"/>
        <v>11.157</v>
      </c>
      <c r="P160">
        <f t="shared" si="25"/>
        <v>9.3000000000000007</v>
      </c>
      <c r="Q160">
        <f t="shared" si="28"/>
        <v>-2.8250000000000108</v>
      </c>
      <c r="S160">
        <f t="shared" si="31"/>
        <v>-1.157</v>
      </c>
    </row>
    <row r="161" spans="1:19" x14ac:dyDescent="0.25">
      <c r="A161">
        <v>1.496</v>
      </c>
      <c r="B161">
        <v>10.72</v>
      </c>
      <c r="C161">
        <v>10</v>
      </c>
      <c r="D161">
        <v>0</v>
      </c>
      <c r="E161">
        <v>71</v>
      </c>
      <c r="F161">
        <v>87</v>
      </c>
      <c r="G161">
        <v>10.930999999999999</v>
      </c>
      <c r="H161">
        <v>9.6</v>
      </c>
      <c r="I161">
        <f t="shared" si="29"/>
        <v>-11.300000000000043</v>
      </c>
      <c r="J161">
        <f t="shared" si="27"/>
        <v>38.4</v>
      </c>
      <c r="K161">
        <f t="shared" si="33"/>
        <v>0</v>
      </c>
      <c r="M161">
        <f t="shared" si="22"/>
        <v>1.496</v>
      </c>
      <c r="N161">
        <f t="shared" si="23"/>
        <v>10</v>
      </c>
      <c r="O161">
        <f t="shared" si="24"/>
        <v>10.930999999999999</v>
      </c>
      <c r="P161">
        <f t="shared" si="25"/>
        <v>9.6</v>
      </c>
      <c r="Q161">
        <f t="shared" si="28"/>
        <v>0</v>
      </c>
      <c r="S161">
        <f t="shared" si="31"/>
        <v>-0.93099999999999916</v>
      </c>
    </row>
    <row r="162" spans="1:19" x14ac:dyDescent="0.25">
      <c r="A162">
        <v>1.518</v>
      </c>
      <c r="B162">
        <v>10.72</v>
      </c>
      <c r="C162">
        <v>10</v>
      </c>
      <c r="D162">
        <v>0</v>
      </c>
      <c r="E162">
        <v>71</v>
      </c>
      <c r="F162">
        <v>87</v>
      </c>
      <c r="G162">
        <v>10.930999999999999</v>
      </c>
      <c r="H162">
        <f t="shared" si="32"/>
        <v>9.6999999999999993</v>
      </c>
      <c r="I162">
        <f t="shared" si="29"/>
        <v>0</v>
      </c>
      <c r="J162">
        <f t="shared" si="27"/>
        <v>38.799999999999997</v>
      </c>
      <c r="K162">
        <f t="shared" si="33"/>
        <v>5.7000000000000384</v>
      </c>
      <c r="M162">
        <f t="shared" si="22"/>
        <v>1.518</v>
      </c>
      <c r="N162">
        <f t="shared" si="23"/>
        <v>10</v>
      </c>
      <c r="O162">
        <f t="shared" si="24"/>
        <v>10.930999999999999</v>
      </c>
      <c r="P162">
        <f t="shared" si="25"/>
        <v>9.6999999999999993</v>
      </c>
      <c r="Q162">
        <f t="shared" si="28"/>
        <v>2.8500000000000192</v>
      </c>
      <c r="S162">
        <f t="shared" si="31"/>
        <v>-0.93099999999999916</v>
      </c>
    </row>
    <row r="163" spans="1:19" x14ac:dyDescent="0.25">
      <c r="A163">
        <v>1.54</v>
      </c>
      <c r="B163">
        <v>10.4</v>
      </c>
      <c r="C163">
        <v>10</v>
      </c>
      <c r="D163">
        <v>0</v>
      </c>
      <c r="E163">
        <v>61</v>
      </c>
      <c r="F163">
        <v>83</v>
      </c>
      <c r="G163">
        <v>10.930999999999999</v>
      </c>
      <c r="H163">
        <f t="shared" si="32"/>
        <v>9.3000000000000007</v>
      </c>
      <c r="I163">
        <f t="shared" si="29"/>
        <v>0</v>
      </c>
      <c r="J163">
        <f t="shared" si="27"/>
        <v>37.200000000000003</v>
      </c>
      <c r="K163">
        <f t="shared" si="33"/>
        <v>1.6000000000000014</v>
      </c>
      <c r="M163">
        <f t="shared" si="22"/>
        <v>1.54</v>
      </c>
      <c r="N163">
        <f t="shared" si="23"/>
        <v>10</v>
      </c>
      <c r="O163">
        <f t="shared" si="24"/>
        <v>10.930999999999999</v>
      </c>
      <c r="P163">
        <f t="shared" si="25"/>
        <v>9.3000000000000007</v>
      </c>
      <c r="Q163">
        <f t="shared" si="28"/>
        <v>0.80000000000000071</v>
      </c>
      <c r="S163">
        <f t="shared" si="31"/>
        <v>-0.93099999999999916</v>
      </c>
    </row>
    <row r="164" spans="1:19" x14ac:dyDescent="0.25">
      <c r="A164">
        <v>1.5620000000000001</v>
      </c>
      <c r="B164">
        <v>10.07</v>
      </c>
      <c r="C164">
        <v>10</v>
      </c>
      <c r="D164">
        <v>0</v>
      </c>
      <c r="E164">
        <v>52</v>
      </c>
      <c r="F164">
        <v>80</v>
      </c>
      <c r="G164">
        <v>11.159000000000001</v>
      </c>
      <c r="H164">
        <f t="shared" si="32"/>
        <v>9</v>
      </c>
      <c r="I164">
        <f t="shared" si="29"/>
        <v>11.400000000000077</v>
      </c>
      <c r="J164">
        <f t="shared" si="27"/>
        <v>36</v>
      </c>
      <c r="K164">
        <f t="shared" si="33"/>
        <v>5.6499999999999773</v>
      </c>
      <c r="M164">
        <f t="shared" si="22"/>
        <v>1.5620000000000001</v>
      </c>
      <c r="N164">
        <f t="shared" si="23"/>
        <v>10</v>
      </c>
      <c r="O164">
        <f t="shared" si="24"/>
        <v>11.159000000000001</v>
      </c>
      <c r="P164">
        <f t="shared" si="25"/>
        <v>9</v>
      </c>
      <c r="Q164">
        <f t="shared" si="28"/>
        <v>2.8249999999999886</v>
      </c>
      <c r="S164">
        <f t="shared" si="31"/>
        <v>-1.1590000000000007</v>
      </c>
    </row>
    <row r="165" spans="1:19" x14ac:dyDescent="0.25">
      <c r="A165">
        <v>1.5840000000000001</v>
      </c>
      <c r="B165">
        <v>10.72</v>
      </c>
      <c r="C165">
        <v>10</v>
      </c>
      <c r="D165">
        <v>0</v>
      </c>
      <c r="E165">
        <v>71</v>
      </c>
      <c r="F165">
        <v>87</v>
      </c>
      <c r="G165">
        <v>10.994999999999999</v>
      </c>
      <c r="H165">
        <v>9.4</v>
      </c>
      <c r="I165">
        <f t="shared" si="29"/>
        <v>-8.2000000000000739</v>
      </c>
      <c r="J165">
        <f t="shared" si="27"/>
        <v>37.6</v>
      </c>
      <c r="K165">
        <f t="shared" si="33"/>
        <v>0.80000000000000071</v>
      </c>
      <c r="M165">
        <f t="shared" si="22"/>
        <v>1.5840000000000001</v>
      </c>
      <c r="N165">
        <f t="shared" si="23"/>
        <v>10</v>
      </c>
      <c r="O165">
        <f t="shared" si="24"/>
        <v>10.994999999999999</v>
      </c>
      <c r="P165">
        <f t="shared" si="25"/>
        <v>9.4</v>
      </c>
      <c r="Q165">
        <f t="shared" si="28"/>
        <v>0.40000000000000036</v>
      </c>
      <c r="S165">
        <f t="shared" si="31"/>
        <v>-0.99499999999999922</v>
      </c>
    </row>
    <row r="166" spans="1:19" x14ac:dyDescent="0.25">
      <c r="A166">
        <v>1.6060000000000001</v>
      </c>
      <c r="B166">
        <v>10.07</v>
      </c>
      <c r="C166">
        <v>10</v>
      </c>
      <c r="D166">
        <v>0</v>
      </c>
      <c r="E166">
        <v>52</v>
      </c>
      <c r="F166">
        <v>80</v>
      </c>
      <c r="G166">
        <v>11.385</v>
      </c>
      <c r="H166">
        <f t="shared" si="32"/>
        <v>9</v>
      </c>
      <c r="I166">
        <f t="shared" si="29"/>
        <v>19.500000000000028</v>
      </c>
      <c r="J166">
        <f t="shared" si="27"/>
        <v>36</v>
      </c>
      <c r="K166">
        <f t="shared" si="33"/>
        <v>-5.699999999999994</v>
      </c>
      <c r="M166">
        <f t="shared" si="22"/>
        <v>1.6060000000000001</v>
      </c>
      <c r="N166">
        <f t="shared" si="23"/>
        <v>10</v>
      </c>
      <c r="O166">
        <f t="shared" si="24"/>
        <v>11.385</v>
      </c>
      <c r="P166">
        <f t="shared" si="25"/>
        <v>9</v>
      </c>
      <c r="Q166">
        <f t="shared" si="28"/>
        <v>-2.849999999999997</v>
      </c>
      <c r="S166">
        <f t="shared" si="31"/>
        <v>-1.3849999999999998</v>
      </c>
    </row>
    <row r="167" spans="1:19" x14ac:dyDescent="0.25">
      <c r="A167">
        <v>1.6279999999999999</v>
      </c>
      <c r="B167">
        <v>9.75</v>
      </c>
      <c r="C167">
        <v>10</v>
      </c>
      <c r="D167">
        <v>63</v>
      </c>
      <c r="E167">
        <v>0</v>
      </c>
      <c r="F167">
        <v>82</v>
      </c>
      <c r="G167">
        <v>11.026999999999999</v>
      </c>
      <c r="H167">
        <f t="shared" si="32"/>
        <v>9.1999999999999993</v>
      </c>
      <c r="I167">
        <f t="shared" si="29"/>
        <v>-17.900000000000027</v>
      </c>
      <c r="J167">
        <f t="shared" si="27"/>
        <v>36.799999999999997</v>
      </c>
      <c r="K167">
        <f t="shared" si="33"/>
        <v>0.77500000000001457</v>
      </c>
      <c r="M167">
        <f t="shared" si="22"/>
        <v>1.6279999999999999</v>
      </c>
      <c r="N167">
        <f t="shared" si="23"/>
        <v>10</v>
      </c>
      <c r="O167">
        <f t="shared" si="24"/>
        <v>11.026999999999999</v>
      </c>
      <c r="P167">
        <f t="shared" si="25"/>
        <v>9.1999999999999993</v>
      </c>
      <c r="Q167">
        <f t="shared" si="28"/>
        <v>0.38750000000000728</v>
      </c>
      <c r="S167">
        <f t="shared" si="31"/>
        <v>-1.0269999999999992</v>
      </c>
    </row>
    <row r="168" spans="1:19" x14ac:dyDescent="0.25">
      <c r="A168">
        <v>1.65</v>
      </c>
      <c r="B168">
        <v>10.07</v>
      </c>
      <c r="C168">
        <v>10</v>
      </c>
      <c r="D168">
        <v>0</v>
      </c>
      <c r="E168">
        <v>52</v>
      </c>
      <c r="F168">
        <v>80</v>
      </c>
      <c r="G168">
        <v>11.157</v>
      </c>
      <c r="H168">
        <f t="shared" si="32"/>
        <v>9</v>
      </c>
      <c r="I168">
        <f t="shared" si="29"/>
        <v>6.5000000000000391</v>
      </c>
      <c r="J168">
        <f t="shared" si="27"/>
        <v>36</v>
      </c>
      <c r="K168">
        <f t="shared" si="33"/>
        <v>-3.2500000000000195</v>
      </c>
      <c r="M168">
        <f t="shared" si="22"/>
        <v>1.65</v>
      </c>
      <c r="N168">
        <f t="shared" si="23"/>
        <v>10</v>
      </c>
      <c r="O168">
        <f t="shared" si="24"/>
        <v>11.157</v>
      </c>
      <c r="P168">
        <f t="shared" si="25"/>
        <v>9</v>
      </c>
      <c r="Q168">
        <f t="shared" si="28"/>
        <v>-1.6250000000000098</v>
      </c>
      <c r="S168">
        <f t="shared" si="31"/>
        <v>-1.157</v>
      </c>
    </row>
    <row r="169" spans="1:19" x14ac:dyDescent="0.25">
      <c r="A169">
        <v>1.6719999999999999</v>
      </c>
      <c r="B169">
        <v>10.07</v>
      </c>
      <c r="C169">
        <v>10</v>
      </c>
      <c r="D169">
        <v>0</v>
      </c>
      <c r="E169">
        <v>52</v>
      </c>
      <c r="F169">
        <v>80</v>
      </c>
      <c r="G169">
        <v>11.058</v>
      </c>
      <c r="H169">
        <f t="shared" si="32"/>
        <v>9</v>
      </c>
      <c r="I169">
        <f t="shared" si="29"/>
        <v>-4.9500000000000099</v>
      </c>
      <c r="J169">
        <f t="shared" si="27"/>
        <v>36</v>
      </c>
      <c r="K169">
        <f t="shared" si="33"/>
        <v>1.6500000000000181</v>
      </c>
      <c r="M169">
        <f t="shared" si="22"/>
        <v>1.6719999999999999</v>
      </c>
      <c r="N169">
        <f t="shared" si="23"/>
        <v>10</v>
      </c>
      <c r="O169">
        <f t="shared" si="24"/>
        <v>11.058</v>
      </c>
      <c r="P169">
        <f t="shared" si="25"/>
        <v>9</v>
      </c>
      <c r="Q169">
        <f t="shared" si="28"/>
        <v>0.82500000000000906</v>
      </c>
      <c r="S169">
        <f t="shared" si="31"/>
        <v>-1.0579999999999998</v>
      </c>
    </row>
    <row r="170" spans="1:19" x14ac:dyDescent="0.25">
      <c r="A170">
        <v>1.694</v>
      </c>
      <c r="B170">
        <v>10.07</v>
      </c>
      <c r="C170">
        <v>10</v>
      </c>
      <c r="D170">
        <v>0</v>
      </c>
      <c r="E170">
        <v>52</v>
      </c>
      <c r="F170">
        <v>80</v>
      </c>
      <c r="G170">
        <v>11.026999999999999</v>
      </c>
      <c r="H170">
        <f t="shared" si="32"/>
        <v>9</v>
      </c>
      <c r="I170">
        <f t="shared" si="29"/>
        <v>-1.5500000000000291</v>
      </c>
      <c r="J170">
        <f t="shared" si="27"/>
        <v>36</v>
      </c>
      <c r="K170">
        <f t="shared" si="33"/>
        <v>-6.4999999999999947</v>
      </c>
      <c r="M170">
        <f t="shared" si="22"/>
        <v>1.694</v>
      </c>
      <c r="N170">
        <f t="shared" si="23"/>
        <v>10</v>
      </c>
      <c r="O170">
        <f t="shared" si="24"/>
        <v>11.026999999999999</v>
      </c>
      <c r="P170">
        <f t="shared" si="25"/>
        <v>9</v>
      </c>
      <c r="Q170">
        <f t="shared" si="28"/>
        <v>-3.2499999999999973</v>
      </c>
      <c r="S170">
        <f t="shared" si="31"/>
        <v>-1.0269999999999992</v>
      </c>
    </row>
    <row r="171" spans="1:19" x14ac:dyDescent="0.25">
      <c r="A171">
        <v>1.716</v>
      </c>
      <c r="B171">
        <v>10.07</v>
      </c>
      <c r="C171">
        <v>10</v>
      </c>
      <c r="D171">
        <v>0</v>
      </c>
      <c r="E171">
        <v>52</v>
      </c>
      <c r="F171">
        <v>80</v>
      </c>
      <c r="G171">
        <v>11.124000000000001</v>
      </c>
      <c r="H171">
        <f t="shared" si="32"/>
        <v>9</v>
      </c>
      <c r="I171">
        <f t="shared" si="29"/>
        <v>4.8500000000000654</v>
      </c>
      <c r="J171">
        <f t="shared" si="27"/>
        <v>36</v>
      </c>
      <c r="K171">
        <v>-4.75</v>
      </c>
      <c r="M171">
        <f t="shared" si="22"/>
        <v>1.716</v>
      </c>
      <c r="N171">
        <f t="shared" si="23"/>
        <v>10</v>
      </c>
      <c r="O171">
        <f t="shared" si="24"/>
        <v>11.124000000000001</v>
      </c>
      <c r="P171">
        <f t="shared" si="25"/>
        <v>9</v>
      </c>
      <c r="Q171">
        <f t="shared" si="28"/>
        <v>-2.375</v>
      </c>
      <c r="S171">
        <f t="shared" si="31"/>
        <v>-1.1240000000000006</v>
      </c>
    </row>
    <row r="172" spans="1:19" x14ac:dyDescent="0.25">
      <c r="A172">
        <v>1.738</v>
      </c>
      <c r="B172">
        <v>9.75</v>
      </c>
      <c r="C172">
        <v>10</v>
      </c>
      <c r="D172">
        <v>63</v>
      </c>
      <c r="E172">
        <v>0</v>
      </c>
      <c r="F172">
        <v>82</v>
      </c>
      <c r="G172">
        <v>10.766999999999999</v>
      </c>
      <c r="H172">
        <f t="shared" si="32"/>
        <v>9.1999999999999993</v>
      </c>
      <c r="I172">
        <f t="shared" si="29"/>
        <v>-17.850000000000055</v>
      </c>
      <c r="J172">
        <f t="shared" si="27"/>
        <v>36.799999999999997</v>
      </c>
      <c r="K172">
        <f t="shared" si="33"/>
        <v>-4.8750000000000071</v>
      </c>
      <c r="M172">
        <f t="shared" si="22"/>
        <v>1.738</v>
      </c>
      <c r="N172">
        <f t="shared" si="23"/>
        <v>10</v>
      </c>
      <c r="O172">
        <f t="shared" si="24"/>
        <v>10.766999999999999</v>
      </c>
      <c r="P172">
        <f t="shared" si="25"/>
        <v>9.1999999999999993</v>
      </c>
      <c r="Q172">
        <f t="shared" si="28"/>
        <v>-2.4375000000000036</v>
      </c>
      <c r="S172">
        <f t="shared" si="31"/>
        <v>-0.76699999999999946</v>
      </c>
    </row>
    <row r="173" spans="1:19" x14ac:dyDescent="0.25">
      <c r="A173">
        <v>1.76</v>
      </c>
      <c r="B173">
        <v>10.07</v>
      </c>
      <c r="C173">
        <v>10</v>
      </c>
      <c r="D173">
        <v>0</v>
      </c>
      <c r="E173">
        <v>52</v>
      </c>
      <c r="F173">
        <v>80</v>
      </c>
      <c r="G173">
        <v>10.768000000000001</v>
      </c>
      <c r="H173">
        <f t="shared" si="32"/>
        <v>9</v>
      </c>
      <c r="I173">
        <f t="shared" si="29"/>
        <v>5.0000000000061107E-2</v>
      </c>
      <c r="J173">
        <f t="shared" si="27"/>
        <v>36</v>
      </c>
      <c r="K173">
        <v>-3.45</v>
      </c>
      <c r="M173">
        <f t="shared" si="22"/>
        <v>1.76</v>
      </c>
      <c r="N173">
        <f t="shared" si="23"/>
        <v>10</v>
      </c>
      <c r="O173">
        <f t="shared" si="24"/>
        <v>10.768000000000001</v>
      </c>
      <c r="P173">
        <f t="shared" si="25"/>
        <v>9</v>
      </c>
      <c r="Q173">
        <f t="shared" si="28"/>
        <v>-1.7250000000000001</v>
      </c>
      <c r="S173">
        <f t="shared" si="31"/>
        <v>-0.76800000000000068</v>
      </c>
    </row>
    <row r="174" spans="1:19" x14ac:dyDescent="0.25">
      <c r="A174">
        <v>1.782</v>
      </c>
      <c r="B174">
        <v>10.07</v>
      </c>
      <c r="C174">
        <v>10</v>
      </c>
      <c r="D174">
        <v>0</v>
      </c>
      <c r="E174">
        <v>52</v>
      </c>
      <c r="F174">
        <v>80</v>
      </c>
      <c r="G174">
        <v>10.571999999999999</v>
      </c>
      <c r="H174">
        <f t="shared" si="32"/>
        <v>9</v>
      </c>
      <c r="I174">
        <f t="shared" si="29"/>
        <v>-9.8000000000000753</v>
      </c>
      <c r="J174">
        <f t="shared" si="27"/>
        <v>36</v>
      </c>
      <c r="K174">
        <f t="shared" si="33"/>
        <v>0.85000000000001741</v>
      </c>
      <c r="M174">
        <f t="shared" si="22"/>
        <v>1.782</v>
      </c>
      <c r="N174">
        <f t="shared" si="23"/>
        <v>10</v>
      </c>
      <c r="O174">
        <f t="shared" si="24"/>
        <v>10.571999999999999</v>
      </c>
      <c r="P174">
        <f t="shared" si="25"/>
        <v>9</v>
      </c>
      <c r="Q174">
        <f t="shared" si="28"/>
        <v>0.4250000000000087</v>
      </c>
      <c r="S174">
        <f t="shared" si="31"/>
        <v>-0.57199999999999918</v>
      </c>
    </row>
    <row r="175" spans="1:19" x14ac:dyDescent="0.25">
      <c r="A175">
        <v>1.804</v>
      </c>
      <c r="B175">
        <v>9.75</v>
      </c>
      <c r="C175">
        <v>10</v>
      </c>
      <c r="D175">
        <v>63</v>
      </c>
      <c r="E175">
        <v>0</v>
      </c>
      <c r="F175">
        <v>82</v>
      </c>
      <c r="G175">
        <v>10.053000000000001</v>
      </c>
      <c r="H175">
        <f t="shared" si="32"/>
        <v>9.1999999999999993</v>
      </c>
      <c r="I175">
        <f t="shared" si="29"/>
        <v>-25.949999999999918</v>
      </c>
      <c r="J175">
        <f t="shared" si="27"/>
        <v>36.799999999999997</v>
      </c>
      <c r="K175">
        <v>4.45</v>
      </c>
      <c r="M175">
        <f t="shared" si="22"/>
        <v>1.804</v>
      </c>
      <c r="N175">
        <f t="shared" si="23"/>
        <v>10</v>
      </c>
      <c r="O175">
        <f t="shared" si="24"/>
        <v>10.053000000000001</v>
      </c>
      <c r="P175">
        <f t="shared" si="25"/>
        <v>9.1999999999999993</v>
      </c>
      <c r="Q175">
        <f t="shared" si="28"/>
        <v>2.2250000000000001</v>
      </c>
      <c r="S175">
        <f t="shared" si="31"/>
        <v>-5.3000000000000824E-2</v>
      </c>
    </row>
    <row r="176" spans="1:19" x14ac:dyDescent="0.25">
      <c r="A176">
        <v>1.8260000000000001</v>
      </c>
      <c r="B176">
        <v>9.1</v>
      </c>
      <c r="C176">
        <v>10</v>
      </c>
      <c r="D176">
        <v>73</v>
      </c>
      <c r="E176">
        <v>0</v>
      </c>
      <c r="F176">
        <v>89</v>
      </c>
      <c r="G176">
        <v>10.606</v>
      </c>
      <c r="H176">
        <v>9.4</v>
      </c>
      <c r="I176">
        <f t="shared" si="29"/>
        <v>27.649999999999952</v>
      </c>
      <c r="J176">
        <f t="shared" si="27"/>
        <v>37.6</v>
      </c>
      <c r="K176">
        <v>-3.21</v>
      </c>
      <c r="M176">
        <f t="shared" si="22"/>
        <v>1.8260000000000001</v>
      </c>
      <c r="N176">
        <f t="shared" si="23"/>
        <v>10</v>
      </c>
      <c r="O176">
        <f t="shared" si="24"/>
        <v>10.606</v>
      </c>
      <c r="P176">
        <f t="shared" si="25"/>
        <v>9.4</v>
      </c>
      <c r="Q176">
        <f t="shared" si="28"/>
        <v>-1.605</v>
      </c>
      <c r="S176">
        <f t="shared" si="31"/>
        <v>-0.60599999999999987</v>
      </c>
    </row>
    <row r="177" spans="1:19" x14ac:dyDescent="0.25">
      <c r="A177">
        <v>1.8480000000000001</v>
      </c>
      <c r="B177">
        <v>9.42</v>
      </c>
      <c r="C177">
        <v>10</v>
      </c>
      <c r="D177">
        <v>68</v>
      </c>
      <c r="E177">
        <v>0</v>
      </c>
      <c r="F177">
        <v>85</v>
      </c>
      <c r="G177">
        <v>10.571</v>
      </c>
      <c r="H177">
        <f t="shared" si="32"/>
        <v>9.5</v>
      </c>
      <c r="I177">
        <f t="shared" si="29"/>
        <v>-1.7500000000000071</v>
      </c>
      <c r="J177">
        <f t="shared" si="27"/>
        <v>38</v>
      </c>
      <c r="K177">
        <f t="shared" si="33"/>
        <v>-4.0249999999999897</v>
      </c>
      <c r="M177">
        <f t="shared" si="22"/>
        <v>1.8480000000000001</v>
      </c>
      <c r="N177">
        <f t="shared" si="23"/>
        <v>10</v>
      </c>
      <c r="O177">
        <f t="shared" si="24"/>
        <v>10.571</v>
      </c>
      <c r="P177">
        <f t="shared" si="25"/>
        <v>9.5</v>
      </c>
      <c r="Q177">
        <f t="shared" si="28"/>
        <v>-2.0124999999999948</v>
      </c>
      <c r="S177">
        <f t="shared" si="31"/>
        <v>-0.57099999999999973</v>
      </c>
    </row>
    <row r="178" spans="1:19" x14ac:dyDescent="0.25">
      <c r="A178">
        <v>1.87</v>
      </c>
      <c r="B178">
        <v>9.1</v>
      </c>
      <c r="C178">
        <v>10</v>
      </c>
      <c r="D178">
        <v>73</v>
      </c>
      <c r="E178">
        <v>0</v>
      </c>
      <c r="F178">
        <v>89</v>
      </c>
      <c r="G178">
        <v>10.15</v>
      </c>
      <c r="H178">
        <v>9.4</v>
      </c>
      <c r="I178">
        <f t="shared" si="29"/>
        <v>-21.049999999999969</v>
      </c>
      <c r="J178">
        <f t="shared" si="27"/>
        <v>37.6</v>
      </c>
      <c r="K178">
        <f t="shared" si="33"/>
        <v>3.2499999999999751</v>
      </c>
      <c r="M178">
        <f t="shared" si="22"/>
        <v>1.87</v>
      </c>
      <c r="N178">
        <f t="shared" si="23"/>
        <v>10</v>
      </c>
      <c r="O178">
        <f t="shared" si="24"/>
        <v>10.15</v>
      </c>
      <c r="P178">
        <f t="shared" si="25"/>
        <v>9.4</v>
      </c>
      <c r="Q178">
        <f t="shared" si="28"/>
        <v>1.6249999999999876</v>
      </c>
      <c r="S178">
        <f t="shared" si="31"/>
        <v>-0.15000000000000036</v>
      </c>
    </row>
    <row r="179" spans="1:19" x14ac:dyDescent="0.25">
      <c r="A179">
        <v>1.8919999999999999</v>
      </c>
      <c r="B179">
        <v>9.75</v>
      </c>
      <c r="C179">
        <v>10</v>
      </c>
      <c r="D179">
        <v>63</v>
      </c>
      <c r="E179">
        <v>0</v>
      </c>
      <c r="F179">
        <v>82</v>
      </c>
      <c r="G179">
        <v>10.41</v>
      </c>
      <c r="H179">
        <f t="shared" si="32"/>
        <v>9.1999999999999993</v>
      </c>
      <c r="I179">
        <f t="shared" si="29"/>
        <v>12.999999999999989</v>
      </c>
      <c r="J179">
        <f t="shared" si="27"/>
        <v>36.799999999999997</v>
      </c>
      <c r="K179">
        <f t="shared" si="33"/>
        <v>-4.850000000000021</v>
      </c>
      <c r="M179">
        <f t="shared" si="22"/>
        <v>1.8919999999999999</v>
      </c>
      <c r="N179">
        <f t="shared" si="23"/>
        <v>10</v>
      </c>
      <c r="O179">
        <f t="shared" si="24"/>
        <v>10.41</v>
      </c>
      <c r="P179">
        <f t="shared" si="25"/>
        <v>9.1999999999999993</v>
      </c>
      <c r="Q179">
        <f t="shared" si="28"/>
        <v>-2.4250000000000105</v>
      </c>
      <c r="S179">
        <f t="shared" si="31"/>
        <v>-0.41000000000000014</v>
      </c>
    </row>
    <row r="180" spans="1:19" x14ac:dyDescent="0.25">
      <c r="A180">
        <v>1.9139999999999999</v>
      </c>
      <c r="B180">
        <v>9.42</v>
      </c>
      <c r="C180">
        <v>10</v>
      </c>
      <c r="D180">
        <v>68</v>
      </c>
      <c r="E180">
        <v>0</v>
      </c>
      <c r="F180">
        <v>85</v>
      </c>
      <c r="G180">
        <v>10.28</v>
      </c>
      <c r="H180">
        <f t="shared" si="32"/>
        <v>9.5</v>
      </c>
      <c r="I180">
        <f t="shared" si="29"/>
        <v>-6.5000000000000391</v>
      </c>
      <c r="J180">
        <f t="shared" si="27"/>
        <v>38</v>
      </c>
      <c r="K180">
        <f t="shared" si="33"/>
        <v>0</v>
      </c>
      <c r="M180">
        <f t="shared" si="22"/>
        <v>1.9139999999999999</v>
      </c>
      <c r="N180">
        <f t="shared" si="23"/>
        <v>10</v>
      </c>
      <c r="O180">
        <f t="shared" si="24"/>
        <v>10.28</v>
      </c>
      <c r="P180">
        <f t="shared" si="25"/>
        <v>9.5</v>
      </c>
      <c r="Q180">
        <f t="shared" si="28"/>
        <v>0</v>
      </c>
      <c r="S180">
        <f t="shared" si="31"/>
        <v>-0.27999999999999936</v>
      </c>
    </row>
    <row r="181" spans="1:19" x14ac:dyDescent="0.25">
      <c r="A181">
        <v>1.9359999999999999</v>
      </c>
      <c r="B181">
        <v>9.42</v>
      </c>
      <c r="C181">
        <v>10</v>
      </c>
      <c r="D181">
        <v>68</v>
      </c>
      <c r="E181">
        <v>0</v>
      </c>
      <c r="F181">
        <v>85</v>
      </c>
      <c r="G181">
        <v>10.215999999999999</v>
      </c>
      <c r="H181">
        <v>9.4</v>
      </c>
      <c r="I181">
        <f t="shared" si="29"/>
        <v>-3.2000000000000028</v>
      </c>
      <c r="J181">
        <f t="shared" si="27"/>
        <v>37.6</v>
      </c>
      <c r="K181">
        <f t="shared" si="33"/>
        <v>1.6000000000000014</v>
      </c>
      <c r="M181">
        <f t="shared" si="22"/>
        <v>1.9359999999999999</v>
      </c>
      <c r="N181">
        <f t="shared" si="23"/>
        <v>10</v>
      </c>
      <c r="O181">
        <f t="shared" si="24"/>
        <v>10.215999999999999</v>
      </c>
      <c r="P181">
        <f t="shared" si="25"/>
        <v>9.4</v>
      </c>
      <c r="Q181">
        <f t="shared" si="28"/>
        <v>0.80000000000000071</v>
      </c>
      <c r="S181">
        <f t="shared" si="31"/>
        <v>-0.2159999999999993</v>
      </c>
    </row>
    <row r="182" spans="1:19" x14ac:dyDescent="0.25">
      <c r="A182">
        <v>1.958</v>
      </c>
      <c r="B182">
        <v>9.1</v>
      </c>
      <c r="C182">
        <v>10</v>
      </c>
      <c r="D182">
        <v>73</v>
      </c>
      <c r="E182">
        <v>0</v>
      </c>
      <c r="F182">
        <v>89</v>
      </c>
      <c r="G182">
        <v>10.28</v>
      </c>
      <c r="H182">
        <v>9</v>
      </c>
      <c r="I182">
        <f t="shared" si="29"/>
        <v>3.2000000000000028</v>
      </c>
      <c r="J182">
        <f t="shared" si="27"/>
        <v>36</v>
      </c>
      <c r="K182">
        <f t="shared" si="33"/>
        <v>0</v>
      </c>
      <c r="M182">
        <f t="shared" si="22"/>
        <v>1.958</v>
      </c>
      <c r="N182">
        <f t="shared" si="23"/>
        <v>10</v>
      </c>
      <c r="O182">
        <f t="shared" si="24"/>
        <v>10.28</v>
      </c>
      <c r="P182">
        <f t="shared" si="25"/>
        <v>9</v>
      </c>
      <c r="Q182">
        <f t="shared" si="28"/>
        <v>0</v>
      </c>
      <c r="S182">
        <f t="shared" si="31"/>
        <v>-0.27999999999999936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damping step</vt:lpstr>
      <vt:lpstr>Chart1 (2)</vt:lpstr>
      <vt:lpstr>Chart1</vt:lpstr>
    </vt:vector>
  </TitlesOfParts>
  <Company>University of Salford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IT Services</cp:lastModifiedBy>
  <dcterms:created xsi:type="dcterms:W3CDTF">2014-06-20T10:03:31Z</dcterms:created>
  <dcterms:modified xsi:type="dcterms:W3CDTF">2015-09-30T14:59:31Z</dcterms:modified>
</cp:coreProperties>
</file>