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1" l="1"/>
  <c r="H24" i="1" s="1"/>
  <c r="E24" i="1"/>
  <c r="F23" i="1"/>
  <c r="E23" i="1"/>
  <c r="F22" i="1"/>
  <c r="E22" i="1"/>
  <c r="F21" i="1"/>
  <c r="E21" i="1"/>
  <c r="E81" i="1"/>
  <c r="E71" i="1"/>
  <c r="E61" i="1"/>
  <c r="E51" i="1"/>
  <c r="D81" i="1"/>
  <c r="D71" i="1"/>
  <c r="D61" i="1"/>
  <c r="D51" i="1"/>
  <c r="H30" i="1"/>
  <c r="H31" i="1"/>
  <c r="H32" i="1"/>
  <c r="H33" i="1"/>
  <c r="G30" i="1"/>
  <c r="G31" i="1"/>
  <c r="G32" i="1"/>
  <c r="G33" i="1"/>
  <c r="C30" i="1"/>
  <c r="D30" i="1" s="1"/>
  <c r="C31" i="1"/>
  <c r="D31" i="1" s="1"/>
  <c r="C32" i="1"/>
  <c r="D32" i="1" s="1"/>
  <c r="C33" i="1"/>
  <c r="D33" i="1" s="1"/>
  <c r="B30" i="1"/>
  <c r="B31" i="1"/>
  <c r="B32" i="1"/>
  <c r="B33" i="1"/>
  <c r="G24" i="1"/>
  <c r="B24" i="1"/>
  <c r="C24" i="1"/>
  <c r="D24" i="1" s="1"/>
  <c r="G22" i="1"/>
  <c r="I22" i="1" s="1"/>
  <c r="B6" i="1" s="1"/>
  <c r="H22" i="1"/>
  <c r="G23" i="1"/>
  <c r="H23" i="1"/>
  <c r="H21" i="1"/>
  <c r="G21" i="1"/>
  <c r="C21" i="1"/>
  <c r="D21" i="1" s="1"/>
  <c r="B22" i="1"/>
  <c r="C22" i="1" s="1"/>
  <c r="D22" i="1" s="1"/>
  <c r="B23" i="1"/>
  <c r="C23" i="1" s="1"/>
  <c r="D23" i="1" s="1"/>
  <c r="B21" i="1"/>
  <c r="I33" i="1" l="1"/>
  <c r="J33" i="1"/>
  <c r="K33" i="1" s="1"/>
  <c r="I32" i="1"/>
  <c r="J32" i="1"/>
  <c r="I31" i="1"/>
  <c r="J31" i="1"/>
  <c r="I30" i="1"/>
  <c r="J30" i="1"/>
  <c r="K30" i="1" s="1"/>
  <c r="I24" i="1"/>
  <c r="B8" i="1" s="1"/>
  <c r="J24" i="1"/>
  <c r="C8" i="1" s="1"/>
  <c r="K24" i="1"/>
  <c r="D8" i="1" s="1"/>
  <c r="K32" i="1"/>
  <c r="K31" i="1"/>
  <c r="I21" i="1"/>
  <c r="B5" i="1" s="1"/>
  <c r="J23" i="1"/>
  <c r="C7" i="1" s="1"/>
  <c r="I23" i="1"/>
  <c r="B7" i="1" s="1"/>
  <c r="J22" i="1"/>
  <c r="J21" i="1"/>
  <c r="C5" i="1" s="1"/>
  <c r="M34" i="1" l="1"/>
  <c r="K22" i="1"/>
  <c r="D6" i="1" s="1"/>
  <c r="C6" i="1"/>
  <c r="K21" i="1"/>
  <c r="K23" i="1"/>
  <c r="D7" i="1" s="1"/>
  <c r="M25" i="1" l="1"/>
  <c r="D5" i="1"/>
</calcChain>
</file>

<file path=xl/sharedStrings.xml><?xml version="1.0" encoding="utf-8"?>
<sst xmlns="http://schemas.openxmlformats.org/spreadsheetml/2006/main" count="40" uniqueCount="27">
  <si>
    <t>f</t>
  </si>
  <si>
    <t>Lever length is 0.25m</t>
  </si>
  <si>
    <t>d</t>
  </si>
  <si>
    <t>Tests at theta=45</t>
  </si>
  <si>
    <t>P=100000</t>
  </si>
  <si>
    <t>T</t>
  </si>
  <si>
    <t>F mus</t>
  </si>
  <si>
    <t>Rotation P</t>
  </si>
  <si>
    <t>Rotation H</t>
  </si>
  <si>
    <t>Ext P</t>
  </si>
  <si>
    <t>Ext H</t>
  </si>
  <si>
    <t>K P</t>
  </si>
  <si>
    <t>K H</t>
  </si>
  <si>
    <t>% increase</t>
  </si>
  <si>
    <t>av</t>
  </si>
  <si>
    <t>p=200000</t>
  </si>
  <si>
    <t>f (N)</t>
  </si>
  <si>
    <t>rot p</t>
  </si>
  <si>
    <t>rot h</t>
  </si>
  <si>
    <t>av rot p</t>
  </si>
  <si>
    <t>av rot h</t>
  </si>
  <si>
    <t>rot P</t>
  </si>
  <si>
    <t>rot H</t>
  </si>
  <si>
    <t>F (N)</t>
  </si>
  <si>
    <t>Pneumatic Stiffness (N/m)</t>
  </si>
  <si>
    <t>Hydraulic Stiffness (N/m)</t>
  </si>
  <si>
    <t>Percentage Increase in Stiffness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</si>
</sst>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selection activeCell="A21" sqref="A21"/>
    </sheetView>
  </sheetViews>
  <sheetFormatPr defaultRowHeight="15" x14ac:dyDescent="0.25"/>
  <cols>
    <col min="5" max="6" width="11.42578125" customWidth="1"/>
    <col min="13" max="13" width="11.42578125" customWidth="1"/>
  </cols>
  <sheetData>
    <row r="1" spans="1:4" x14ac:dyDescent="0.25">
      <c r="A1" t="s">
        <v>1</v>
      </c>
    </row>
    <row r="2" spans="1:4" x14ac:dyDescent="0.25">
      <c r="A2" t="s">
        <v>3</v>
      </c>
    </row>
    <row r="4" spans="1:4" x14ac:dyDescent="0.25">
      <c r="A4" t="s">
        <v>23</v>
      </c>
      <c r="B4" t="s">
        <v>24</v>
      </c>
      <c r="C4" t="s">
        <v>25</v>
      </c>
      <c r="D4" t="s">
        <v>26</v>
      </c>
    </row>
    <row r="5" spans="1:4" x14ac:dyDescent="0.25">
      <c r="A5" s="2">
        <v>9.8000000000000007</v>
      </c>
      <c r="B5" s="1">
        <f>I21</f>
        <v>10693.753994185176</v>
      </c>
      <c r="C5" s="1">
        <f>J21</f>
        <v>59152.837409276552</v>
      </c>
      <c r="D5" s="1">
        <f>K21</f>
        <v>453.15315315315308</v>
      </c>
    </row>
    <row r="6" spans="1:4" x14ac:dyDescent="0.25">
      <c r="A6" s="2">
        <v>19.600000000000001</v>
      </c>
      <c r="B6" s="1">
        <f t="shared" ref="B6:B8" si="0">I22</f>
        <v>12542.435439216231</v>
      </c>
      <c r="C6" s="1">
        <f t="shared" ref="C6:C8" si="1">J22</f>
        <v>69850.690983294684</v>
      </c>
      <c r="D6" s="1">
        <f t="shared" ref="D6:D8" si="2">K22</f>
        <v>456.91489361702156</v>
      </c>
    </row>
    <row r="7" spans="1:4" x14ac:dyDescent="0.25">
      <c r="A7" s="2">
        <v>29.4</v>
      </c>
      <c r="B7" s="1">
        <f t="shared" si="0"/>
        <v>11967.129317915607</v>
      </c>
      <c r="C7" s="1">
        <f t="shared" si="1"/>
        <v>62732.149227035326</v>
      </c>
      <c r="D7" s="1">
        <f t="shared" si="2"/>
        <v>424.20382165605105</v>
      </c>
    </row>
    <row r="8" spans="1:4" x14ac:dyDescent="0.25">
      <c r="A8" s="2">
        <v>39.200000000000003</v>
      </c>
      <c r="B8" s="1">
        <f t="shared" si="0"/>
        <v>11867.989069009845</v>
      </c>
      <c r="C8" s="1">
        <f t="shared" si="1"/>
        <v>63592.880895202885</v>
      </c>
      <c r="D8" s="1">
        <f t="shared" si="2"/>
        <v>435.83535108958841</v>
      </c>
    </row>
    <row r="9" spans="1:4" x14ac:dyDescent="0.25">
      <c r="A9" s="2"/>
    </row>
    <row r="10" spans="1:4" x14ac:dyDescent="0.25">
      <c r="A10" s="2"/>
    </row>
    <row r="11" spans="1:4" x14ac:dyDescent="0.25">
      <c r="A11" s="2"/>
    </row>
    <row r="12" spans="1:4" x14ac:dyDescent="0.25">
      <c r="A12" s="2"/>
    </row>
    <row r="13" spans="1:4" x14ac:dyDescent="0.25">
      <c r="A13" s="2"/>
    </row>
    <row r="14" spans="1:4" x14ac:dyDescent="0.25">
      <c r="A14" s="2"/>
    </row>
    <row r="15" spans="1:4" x14ac:dyDescent="0.25">
      <c r="A15" s="2"/>
    </row>
    <row r="16" spans="1:4" x14ac:dyDescent="0.25">
      <c r="A16" s="2"/>
    </row>
    <row r="17" spans="1:13" x14ac:dyDescent="0.25">
      <c r="A17" s="2"/>
    </row>
    <row r="18" spans="1:13" x14ac:dyDescent="0.25">
      <c r="A18" s="2"/>
    </row>
    <row r="19" spans="1:13" x14ac:dyDescent="0.25">
      <c r="A19" s="2" t="s">
        <v>4</v>
      </c>
    </row>
    <row r="20" spans="1:13" x14ac:dyDescent="0.25">
      <c r="A20" s="2" t="s">
        <v>16</v>
      </c>
      <c r="B20" t="s">
        <v>2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3" x14ac:dyDescent="0.25">
      <c r="A21" s="2">
        <v>9.8000000000000007</v>
      </c>
      <c r="B21">
        <f>0.25*COS(RADIANS(45))</f>
        <v>0.17677669529663689</v>
      </c>
      <c r="C21">
        <f>B21*A21</f>
        <v>1.7324116139070416</v>
      </c>
      <c r="D21">
        <f>C21/0.055</f>
        <v>31.498392980128028</v>
      </c>
      <c r="E21">
        <f>D51</f>
        <v>6.1400000000000006</v>
      </c>
      <c r="F21">
        <f>E51</f>
        <v>1.1100000000000001</v>
      </c>
      <c r="G21">
        <f t="shared" ref="G21:H24" si="3">3.14*0.055*E21/360</f>
        <v>2.9454944444444451E-3</v>
      </c>
      <c r="H21">
        <f t="shared" si="3"/>
        <v>5.3249166666666681E-4</v>
      </c>
      <c r="I21">
        <f>D21/G21</f>
        <v>10693.753994185176</v>
      </c>
      <c r="J21">
        <f>D21/H21</f>
        <v>59152.837409276552</v>
      </c>
      <c r="K21">
        <f>100*(J21-I21)/I21</f>
        <v>453.15315315315308</v>
      </c>
    </row>
    <row r="22" spans="1:13" x14ac:dyDescent="0.25">
      <c r="A22" s="2">
        <v>19.600000000000001</v>
      </c>
      <c r="B22">
        <f t="shared" ref="B22:B33" si="4">0.25*COS(RADIANS(45))</f>
        <v>0.17677669529663689</v>
      </c>
      <c r="C22">
        <f t="shared" ref="C22:C23" si="5">B22*A22</f>
        <v>3.4648232278140831</v>
      </c>
      <c r="D22">
        <f t="shared" ref="D22:D33" si="6">C22/0.055</f>
        <v>62.996785960256055</v>
      </c>
      <c r="E22">
        <f>D61</f>
        <v>10.470000000000002</v>
      </c>
      <c r="F22">
        <f>E61</f>
        <v>1.8799999999999997</v>
      </c>
      <c r="G22">
        <f t="shared" si="3"/>
        <v>5.0226916666666682E-3</v>
      </c>
      <c r="H22">
        <f t="shared" si="3"/>
        <v>9.0187777777777766E-4</v>
      </c>
      <c r="I22">
        <f>D22/G22</f>
        <v>12542.435439216231</v>
      </c>
      <c r="J22">
        <f>D22/H22</f>
        <v>69850.690983294684</v>
      </c>
      <c r="K22">
        <f t="shared" ref="K22:K23" si="7">100*(J22-I22)/I22</f>
        <v>456.91489361702156</v>
      </c>
    </row>
    <row r="23" spans="1:13" x14ac:dyDescent="0.25">
      <c r="A23" s="2">
        <v>29.4</v>
      </c>
      <c r="B23">
        <f t="shared" si="4"/>
        <v>0.17677669529663689</v>
      </c>
      <c r="C23">
        <f t="shared" si="5"/>
        <v>5.1972348417211247</v>
      </c>
      <c r="D23">
        <f t="shared" si="6"/>
        <v>94.495178940384079</v>
      </c>
      <c r="E23">
        <f>D71</f>
        <v>16.46</v>
      </c>
      <c r="F23">
        <f>E71</f>
        <v>3.1399999999999997</v>
      </c>
      <c r="G23">
        <f t="shared" si="3"/>
        <v>7.8962277777777801E-3</v>
      </c>
      <c r="H23">
        <f t="shared" si="3"/>
        <v>1.506327777777778E-3</v>
      </c>
      <c r="I23">
        <f>D23/G23</f>
        <v>11967.129317915607</v>
      </c>
      <c r="J23">
        <f>D23/H23</f>
        <v>62732.149227035326</v>
      </c>
      <c r="K23">
        <f t="shared" si="7"/>
        <v>424.20382165605105</v>
      </c>
    </row>
    <row r="24" spans="1:13" x14ac:dyDescent="0.25">
      <c r="A24" s="2">
        <v>39.200000000000003</v>
      </c>
      <c r="B24">
        <f t="shared" si="4"/>
        <v>0.17677669529663689</v>
      </c>
      <c r="C24">
        <f t="shared" ref="C24:C33" si="8">B24*A24</f>
        <v>6.9296464556281663</v>
      </c>
      <c r="D24">
        <f t="shared" si="6"/>
        <v>125.99357192051211</v>
      </c>
      <c r="E24">
        <f>D81</f>
        <v>22.130000000000003</v>
      </c>
      <c r="F24">
        <f>E81</f>
        <v>4.1300000000000008</v>
      </c>
      <c r="G24">
        <f t="shared" si="3"/>
        <v>1.0616252777777781E-2</v>
      </c>
      <c r="H24">
        <f t="shared" si="3"/>
        <v>1.9812527777777781E-3</v>
      </c>
      <c r="I24">
        <f>D24/G24</f>
        <v>11867.989069009845</v>
      </c>
      <c r="J24">
        <f>D24/H24</f>
        <v>63592.880895202885</v>
      </c>
      <c r="K24">
        <f t="shared" ref="K24:K33" si="9">100*(J24-I24)/I24</f>
        <v>435.83535108958841</v>
      </c>
    </row>
    <row r="25" spans="1:13" x14ac:dyDescent="0.25">
      <c r="A25" s="2"/>
      <c r="L25" t="s">
        <v>14</v>
      </c>
      <c r="M25">
        <f>SUM(K21:K24)/4</f>
        <v>442.5268048789535</v>
      </c>
    </row>
    <row r="26" spans="1:13" x14ac:dyDescent="0.25">
      <c r="A26" s="2"/>
    </row>
    <row r="27" spans="1:13" x14ac:dyDescent="0.25">
      <c r="A27" s="2"/>
    </row>
    <row r="28" spans="1:13" x14ac:dyDescent="0.25">
      <c r="A28" s="2" t="s">
        <v>15</v>
      </c>
    </row>
    <row r="29" spans="1:13" x14ac:dyDescent="0.25">
      <c r="A29" s="2" t="s">
        <v>0</v>
      </c>
      <c r="B29" t="s">
        <v>2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3" x14ac:dyDescent="0.25">
      <c r="A30" s="2">
        <v>9.8000000000000007</v>
      </c>
      <c r="B30">
        <f t="shared" si="4"/>
        <v>0.17677669529663689</v>
      </c>
      <c r="C30">
        <f t="shared" si="8"/>
        <v>1.7324116139070416</v>
      </c>
      <c r="D30">
        <f t="shared" si="6"/>
        <v>31.498392980128028</v>
      </c>
      <c r="E30">
        <v>3</v>
      </c>
      <c r="F30">
        <v>0.6</v>
      </c>
      <c r="G30">
        <f t="shared" ref="G30:G33" si="10">3.14*0.055*E30/360</f>
        <v>1.4391666666666667E-3</v>
      </c>
      <c r="H30">
        <f t="shared" ref="H30:H33" si="11">3.14*0.055*F30/360</f>
        <v>2.8783333333333335E-4</v>
      </c>
      <c r="I30">
        <f t="shared" ref="I30:I33" si="12">D30/G30</f>
        <v>21886.54984143233</v>
      </c>
      <c r="J30">
        <f t="shared" ref="J30:J33" si="13">D30/H30</f>
        <v>109432.74920716164</v>
      </c>
      <c r="K30">
        <f t="shared" si="9"/>
        <v>400</v>
      </c>
    </row>
    <row r="31" spans="1:13" x14ac:dyDescent="0.25">
      <c r="A31" s="2">
        <v>19.600000000000001</v>
      </c>
      <c r="B31">
        <f t="shared" si="4"/>
        <v>0.17677669529663689</v>
      </c>
      <c r="C31">
        <f t="shared" si="8"/>
        <v>3.4648232278140831</v>
      </c>
      <c r="D31">
        <f t="shared" si="6"/>
        <v>62.996785960256055</v>
      </c>
      <c r="E31">
        <v>6.1</v>
      </c>
      <c r="F31">
        <v>1.1000000000000001</v>
      </c>
      <c r="G31">
        <f t="shared" si="10"/>
        <v>2.9263055555555561E-3</v>
      </c>
      <c r="H31">
        <f t="shared" si="11"/>
        <v>5.2769444444444456E-4</v>
      </c>
      <c r="I31">
        <f t="shared" si="12"/>
        <v>21527.75394239245</v>
      </c>
      <c r="J31">
        <f t="shared" si="13"/>
        <v>119381.18095326722</v>
      </c>
      <c r="K31">
        <f t="shared" si="9"/>
        <v>454.5454545454545</v>
      </c>
    </row>
    <row r="32" spans="1:13" x14ac:dyDescent="0.25">
      <c r="A32" s="2">
        <v>29.4</v>
      </c>
      <c r="B32">
        <f t="shared" si="4"/>
        <v>0.17677669529663689</v>
      </c>
      <c r="C32">
        <f t="shared" si="8"/>
        <v>5.1972348417211247</v>
      </c>
      <c r="D32">
        <f t="shared" si="6"/>
        <v>94.495178940384079</v>
      </c>
      <c r="E32">
        <v>9.5</v>
      </c>
      <c r="F32">
        <v>1.7</v>
      </c>
      <c r="G32">
        <f t="shared" si="10"/>
        <v>4.5573611111111119E-3</v>
      </c>
      <c r="H32">
        <f t="shared" si="11"/>
        <v>8.1552777777777787E-4</v>
      </c>
      <c r="I32">
        <f t="shared" si="12"/>
        <v>20734.626165567464</v>
      </c>
      <c r="J32">
        <f t="shared" si="13"/>
        <v>115869.96974875938</v>
      </c>
      <c r="K32">
        <f t="shared" si="9"/>
        <v>458.82352941176481</v>
      </c>
    </row>
    <row r="33" spans="1:13" x14ac:dyDescent="0.25">
      <c r="A33" s="2">
        <v>39.200000000000003</v>
      </c>
      <c r="B33">
        <f t="shared" si="4"/>
        <v>0.17677669529663689</v>
      </c>
      <c r="C33">
        <f t="shared" si="8"/>
        <v>6.9296464556281663</v>
      </c>
      <c r="D33">
        <f t="shared" si="6"/>
        <v>125.99357192051211</v>
      </c>
      <c r="E33">
        <v>12.9</v>
      </c>
      <c r="F33">
        <v>2.4</v>
      </c>
      <c r="G33">
        <f t="shared" si="10"/>
        <v>6.1884166666666676E-3</v>
      </c>
      <c r="H33">
        <f t="shared" si="11"/>
        <v>1.1513333333333334E-3</v>
      </c>
      <c r="I33">
        <f t="shared" si="12"/>
        <v>20359.581247844024</v>
      </c>
      <c r="J33">
        <f t="shared" si="13"/>
        <v>109432.74920716164</v>
      </c>
      <c r="K33">
        <f t="shared" si="9"/>
        <v>437.50000000000006</v>
      </c>
    </row>
    <row r="34" spans="1:13" x14ac:dyDescent="0.25">
      <c r="L34" t="s">
        <v>14</v>
      </c>
      <c r="M34">
        <f>SUM(K30:K33)/4</f>
        <v>437.71724598930484</v>
      </c>
    </row>
    <row r="40" spans="1:13" x14ac:dyDescent="0.25">
      <c r="A40">
        <v>100000</v>
      </c>
    </row>
    <row r="41" spans="1:13" x14ac:dyDescent="0.25">
      <c r="A41" t="s">
        <v>16</v>
      </c>
      <c r="B41" t="s">
        <v>17</v>
      </c>
      <c r="C41" t="s">
        <v>18</v>
      </c>
      <c r="D41" t="s">
        <v>19</v>
      </c>
      <c r="E41" t="s">
        <v>20</v>
      </c>
    </row>
    <row r="42" spans="1:13" x14ac:dyDescent="0.25">
      <c r="A42">
        <v>9.8000000000000007</v>
      </c>
      <c r="B42">
        <v>6</v>
      </c>
      <c r="C42">
        <v>1</v>
      </c>
    </row>
    <row r="43" spans="1:13" x14ac:dyDescent="0.25">
      <c r="A43">
        <v>9.8000000000000007</v>
      </c>
      <c r="B43">
        <v>6.1</v>
      </c>
      <c r="C43">
        <v>1.5</v>
      </c>
    </row>
    <row r="44" spans="1:13" x14ac:dyDescent="0.25">
      <c r="A44">
        <v>9.8000000000000007</v>
      </c>
      <c r="B44">
        <v>6.1</v>
      </c>
      <c r="C44">
        <v>1</v>
      </c>
    </row>
    <row r="45" spans="1:13" x14ac:dyDescent="0.25">
      <c r="A45">
        <v>9.8000000000000007</v>
      </c>
      <c r="B45">
        <v>5.8</v>
      </c>
      <c r="C45">
        <v>1.3</v>
      </c>
    </row>
    <row r="46" spans="1:13" x14ac:dyDescent="0.25">
      <c r="A46">
        <v>9.8000000000000007</v>
      </c>
      <c r="B46">
        <v>6.1</v>
      </c>
      <c r="C46">
        <v>0.8</v>
      </c>
    </row>
    <row r="47" spans="1:13" x14ac:dyDescent="0.25">
      <c r="A47">
        <v>9.8000000000000007</v>
      </c>
      <c r="B47">
        <v>6.2</v>
      </c>
      <c r="C47">
        <v>1</v>
      </c>
    </row>
    <row r="48" spans="1:13" x14ac:dyDescent="0.25">
      <c r="A48">
        <v>9.8000000000000007</v>
      </c>
      <c r="B48">
        <v>6.2</v>
      </c>
      <c r="C48">
        <v>1.2</v>
      </c>
    </row>
    <row r="49" spans="1:5" x14ac:dyDescent="0.25">
      <c r="A49">
        <v>9.8000000000000007</v>
      </c>
      <c r="B49">
        <v>6.1</v>
      </c>
      <c r="C49">
        <v>1</v>
      </c>
    </row>
    <row r="50" spans="1:5" x14ac:dyDescent="0.25">
      <c r="A50">
        <v>9.8000000000000007</v>
      </c>
      <c r="B50">
        <v>6.8</v>
      </c>
      <c r="C50">
        <v>1.3</v>
      </c>
    </row>
    <row r="51" spans="1:5" x14ac:dyDescent="0.25">
      <c r="A51">
        <v>9.8000000000000007</v>
      </c>
      <c r="B51">
        <v>6</v>
      </c>
      <c r="C51">
        <v>1</v>
      </c>
      <c r="D51">
        <f>SUM(B42:B51)/10</f>
        <v>6.1400000000000006</v>
      </c>
      <c r="E51">
        <f>SUM(C42:C51)/10</f>
        <v>1.1100000000000001</v>
      </c>
    </row>
    <row r="52" spans="1:5" x14ac:dyDescent="0.25">
      <c r="A52">
        <v>19.600000000000001</v>
      </c>
      <c r="B52">
        <v>10.4</v>
      </c>
      <c r="C52">
        <v>2</v>
      </c>
    </row>
    <row r="53" spans="1:5" x14ac:dyDescent="0.25">
      <c r="A53">
        <v>19.600000000000001</v>
      </c>
      <c r="B53">
        <v>10.4</v>
      </c>
      <c r="C53">
        <v>2.1</v>
      </c>
    </row>
    <row r="54" spans="1:5" x14ac:dyDescent="0.25">
      <c r="A54">
        <v>19.600000000000001</v>
      </c>
      <c r="B54">
        <v>10.5</v>
      </c>
      <c r="C54">
        <v>1.8</v>
      </c>
    </row>
    <row r="55" spans="1:5" x14ac:dyDescent="0.25">
      <c r="A55">
        <v>19.600000000000001</v>
      </c>
      <c r="B55">
        <v>10.7</v>
      </c>
      <c r="C55">
        <v>1.5</v>
      </c>
    </row>
    <row r="56" spans="1:5" x14ac:dyDescent="0.25">
      <c r="A56">
        <v>19.600000000000001</v>
      </c>
      <c r="B56">
        <v>10.5</v>
      </c>
      <c r="C56">
        <v>2</v>
      </c>
    </row>
    <row r="57" spans="1:5" x14ac:dyDescent="0.25">
      <c r="A57">
        <v>19.600000000000001</v>
      </c>
      <c r="B57">
        <v>10.6</v>
      </c>
      <c r="C57">
        <v>2.2000000000000002</v>
      </c>
    </row>
    <row r="58" spans="1:5" x14ac:dyDescent="0.25">
      <c r="A58">
        <v>19.600000000000001</v>
      </c>
      <c r="B58">
        <v>10.4</v>
      </c>
      <c r="C58">
        <v>1.5</v>
      </c>
    </row>
    <row r="59" spans="1:5" x14ac:dyDescent="0.25">
      <c r="A59">
        <v>19.600000000000001</v>
      </c>
      <c r="B59">
        <v>10.4</v>
      </c>
      <c r="C59">
        <v>1.9</v>
      </c>
    </row>
    <row r="60" spans="1:5" x14ac:dyDescent="0.25">
      <c r="A60">
        <v>19.600000000000001</v>
      </c>
      <c r="B60">
        <v>10.4</v>
      </c>
      <c r="C60">
        <v>1.8</v>
      </c>
    </row>
    <row r="61" spans="1:5" x14ac:dyDescent="0.25">
      <c r="A61">
        <v>19.600000000000001</v>
      </c>
      <c r="B61">
        <v>10.4</v>
      </c>
      <c r="C61">
        <v>2</v>
      </c>
      <c r="D61">
        <f>SUM(B52:B61)/10</f>
        <v>10.470000000000002</v>
      </c>
      <c r="E61">
        <f>SUM(C52:C61)/10</f>
        <v>1.8799999999999997</v>
      </c>
    </row>
    <row r="62" spans="1:5" x14ac:dyDescent="0.25">
      <c r="A62">
        <v>29.4</v>
      </c>
      <c r="B62">
        <v>16.399999999999999</v>
      </c>
      <c r="C62">
        <v>3.5</v>
      </c>
    </row>
    <row r="63" spans="1:5" x14ac:dyDescent="0.25">
      <c r="A63">
        <v>29.4</v>
      </c>
      <c r="B63">
        <v>16</v>
      </c>
      <c r="C63">
        <v>3.4</v>
      </c>
    </row>
    <row r="64" spans="1:5" x14ac:dyDescent="0.25">
      <c r="A64">
        <v>29.4</v>
      </c>
      <c r="B64">
        <v>16.8</v>
      </c>
      <c r="C64">
        <v>3</v>
      </c>
    </row>
    <row r="65" spans="1:5" x14ac:dyDescent="0.25">
      <c r="A65">
        <v>29.4</v>
      </c>
      <c r="B65">
        <v>16.899999999999999</v>
      </c>
      <c r="C65">
        <v>3</v>
      </c>
    </row>
    <row r="66" spans="1:5" x14ac:dyDescent="0.25">
      <c r="A66">
        <v>29.4</v>
      </c>
      <c r="B66">
        <v>16.100000000000001</v>
      </c>
      <c r="C66">
        <v>3.1</v>
      </c>
    </row>
    <row r="67" spans="1:5" x14ac:dyDescent="0.25">
      <c r="A67">
        <v>29.4</v>
      </c>
      <c r="B67">
        <v>16.399999999999999</v>
      </c>
      <c r="C67">
        <v>3.4</v>
      </c>
    </row>
    <row r="68" spans="1:5" x14ac:dyDescent="0.25">
      <c r="A68">
        <v>29.4</v>
      </c>
      <c r="B68">
        <v>16.8</v>
      </c>
      <c r="C68">
        <v>3</v>
      </c>
    </row>
    <row r="69" spans="1:5" x14ac:dyDescent="0.25">
      <c r="A69">
        <v>29.4</v>
      </c>
      <c r="B69">
        <v>16.8</v>
      </c>
      <c r="C69">
        <v>3.5</v>
      </c>
    </row>
    <row r="70" spans="1:5" x14ac:dyDescent="0.25">
      <c r="A70">
        <v>29.4</v>
      </c>
      <c r="B70">
        <v>16</v>
      </c>
      <c r="C70">
        <v>3</v>
      </c>
    </row>
    <row r="71" spans="1:5" x14ac:dyDescent="0.25">
      <c r="A71">
        <v>29.4</v>
      </c>
      <c r="B71">
        <v>16.399999999999999</v>
      </c>
      <c r="C71">
        <v>2.5</v>
      </c>
      <c r="D71">
        <f>SUM(B62:B71)/10</f>
        <v>16.46</v>
      </c>
      <c r="E71">
        <f>SUM(C62:C71)/10</f>
        <v>3.1399999999999997</v>
      </c>
    </row>
    <row r="72" spans="1:5" x14ac:dyDescent="0.25">
      <c r="A72">
        <v>39.200000000000003</v>
      </c>
      <c r="B72">
        <v>22.8</v>
      </c>
      <c r="C72">
        <v>4.5</v>
      </c>
    </row>
    <row r="73" spans="1:5" x14ac:dyDescent="0.25">
      <c r="A73">
        <v>39.200000000000003</v>
      </c>
      <c r="B73">
        <v>22</v>
      </c>
      <c r="C73">
        <v>4.5</v>
      </c>
    </row>
    <row r="74" spans="1:5" x14ac:dyDescent="0.25">
      <c r="A74">
        <v>39.200000000000003</v>
      </c>
      <c r="B74">
        <v>22</v>
      </c>
      <c r="C74">
        <v>4.0999999999999996</v>
      </c>
    </row>
    <row r="75" spans="1:5" x14ac:dyDescent="0.25">
      <c r="A75">
        <v>39.200000000000003</v>
      </c>
      <c r="B75">
        <v>22.3</v>
      </c>
      <c r="C75">
        <v>4</v>
      </c>
    </row>
    <row r="76" spans="1:5" x14ac:dyDescent="0.25">
      <c r="A76">
        <v>39.200000000000003</v>
      </c>
      <c r="B76">
        <v>21.7</v>
      </c>
      <c r="C76">
        <v>4</v>
      </c>
    </row>
    <row r="77" spans="1:5" x14ac:dyDescent="0.25">
      <c r="A77">
        <v>39.200000000000003</v>
      </c>
      <c r="B77">
        <v>22</v>
      </c>
      <c r="C77">
        <v>4.5</v>
      </c>
    </row>
    <row r="78" spans="1:5" x14ac:dyDescent="0.25">
      <c r="A78">
        <v>39.200000000000003</v>
      </c>
      <c r="B78">
        <v>22.4</v>
      </c>
      <c r="C78">
        <v>3.8</v>
      </c>
    </row>
    <row r="79" spans="1:5" x14ac:dyDescent="0.25">
      <c r="A79">
        <v>39.200000000000003</v>
      </c>
      <c r="B79">
        <v>22.4</v>
      </c>
      <c r="C79">
        <v>4</v>
      </c>
    </row>
    <row r="80" spans="1:5" x14ac:dyDescent="0.25">
      <c r="A80">
        <v>39.200000000000003</v>
      </c>
      <c r="B80">
        <v>22.3</v>
      </c>
      <c r="C80">
        <v>4</v>
      </c>
    </row>
    <row r="81" spans="1:5" x14ac:dyDescent="0.25">
      <c r="A81">
        <v>39.200000000000003</v>
      </c>
      <c r="B81">
        <v>21.4</v>
      </c>
      <c r="C81">
        <v>3.9</v>
      </c>
      <c r="D81">
        <f>SUM(B72:B81)/10</f>
        <v>22.130000000000003</v>
      </c>
      <c r="E81">
        <f>SUM(C72:C81)/10</f>
        <v>4.1300000000000008</v>
      </c>
    </row>
    <row r="84" spans="1:5" x14ac:dyDescent="0.25">
      <c r="A84">
        <v>200000</v>
      </c>
    </row>
    <row r="85" spans="1:5" x14ac:dyDescent="0.25">
      <c r="A85" t="s">
        <v>16</v>
      </c>
      <c r="B85" t="s">
        <v>21</v>
      </c>
      <c r="C85" t="s">
        <v>22</v>
      </c>
    </row>
    <row r="86" spans="1:5" x14ac:dyDescent="0.25">
      <c r="A86">
        <v>9.8000000000000007</v>
      </c>
      <c r="B86">
        <v>3</v>
      </c>
      <c r="C86">
        <v>0.6</v>
      </c>
    </row>
    <row r="87" spans="1:5" x14ac:dyDescent="0.25">
      <c r="A87">
        <v>19.600000000000001</v>
      </c>
      <c r="B87">
        <v>6.1</v>
      </c>
      <c r="C87">
        <v>1.1000000000000001</v>
      </c>
    </row>
    <row r="88" spans="1:5" x14ac:dyDescent="0.25">
      <c r="A88">
        <v>29.4</v>
      </c>
      <c r="B88">
        <v>9.5</v>
      </c>
      <c r="C88">
        <v>1.7</v>
      </c>
    </row>
    <row r="89" spans="1:5" x14ac:dyDescent="0.25">
      <c r="A89">
        <v>39.200000000000003</v>
      </c>
      <c r="B89">
        <v>12.9</v>
      </c>
      <c r="C89">
        <v>2.4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Salford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IT Services</cp:lastModifiedBy>
  <dcterms:created xsi:type="dcterms:W3CDTF">2015-09-29T13:56:31Z</dcterms:created>
  <dcterms:modified xsi:type="dcterms:W3CDTF">2015-09-30T14:59:21Z</dcterms:modified>
</cp:coreProperties>
</file>