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135" windowWidth="19395" windowHeight="7710" activeTab="1"/>
  </bookViews>
  <sheets>
    <sheet name="Chart2" sheetId="5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E152" i="1" l="1"/>
  <c r="F152" i="1" s="1"/>
  <c r="G152" i="1" s="1"/>
  <c r="E151" i="1"/>
  <c r="F151" i="1" s="1"/>
  <c r="G151" i="1" s="1"/>
  <c r="E150" i="1"/>
  <c r="F150" i="1" s="1"/>
  <c r="G150" i="1" s="1"/>
  <c r="E149" i="1"/>
  <c r="F149" i="1" s="1"/>
  <c r="G149" i="1" s="1"/>
  <c r="E148" i="1"/>
  <c r="F148" i="1" s="1"/>
  <c r="G148" i="1" s="1"/>
  <c r="E142" i="1"/>
  <c r="F142" i="1" s="1"/>
  <c r="G142" i="1" s="1"/>
  <c r="E141" i="1"/>
  <c r="F141" i="1" s="1"/>
  <c r="G141" i="1" s="1"/>
  <c r="E140" i="1"/>
  <c r="F140" i="1" s="1"/>
  <c r="G140" i="1" s="1"/>
  <c r="E139" i="1"/>
  <c r="F139" i="1" s="1"/>
  <c r="G139" i="1" s="1"/>
  <c r="E138" i="1"/>
  <c r="F138" i="1" s="1"/>
  <c r="G138" i="1" s="1"/>
  <c r="E132" i="1"/>
  <c r="F132" i="1" s="1"/>
  <c r="G132" i="1" s="1"/>
  <c r="E131" i="1"/>
  <c r="F131" i="1" s="1"/>
  <c r="G131" i="1" s="1"/>
  <c r="E130" i="1"/>
  <c r="F130" i="1" s="1"/>
  <c r="G130" i="1" s="1"/>
  <c r="E129" i="1"/>
  <c r="F129" i="1" s="1"/>
  <c r="G129" i="1" s="1"/>
  <c r="E128" i="1"/>
  <c r="F128" i="1" s="1"/>
  <c r="G128" i="1" s="1"/>
  <c r="E122" i="1"/>
  <c r="F122" i="1" s="1"/>
  <c r="G122" i="1" s="1"/>
  <c r="E121" i="1"/>
  <c r="F121" i="1" s="1"/>
  <c r="G121" i="1" s="1"/>
  <c r="E120" i="1"/>
  <c r="F120" i="1" s="1"/>
  <c r="G120" i="1" s="1"/>
  <c r="E119" i="1"/>
  <c r="F119" i="1" s="1"/>
  <c r="G119" i="1" s="1"/>
  <c r="E118" i="1"/>
  <c r="F118" i="1" s="1"/>
  <c r="G118" i="1" s="1"/>
  <c r="E112" i="1"/>
  <c r="F112" i="1" s="1"/>
  <c r="G112" i="1" s="1"/>
  <c r="E111" i="1"/>
  <c r="F111" i="1" s="1"/>
  <c r="G111" i="1" s="1"/>
  <c r="E110" i="1"/>
  <c r="F110" i="1" s="1"/>
  <c r="G110" i="1" s="1"/>
  <c r="E109" i="1"/>
  <c r="F109" i="1" s="1"/>
  <c r="G109" i="1" s="1"/>
  <c r="E108" i="1"/>
  <c r="F108" i="1" s="1"/>
  <c r="G108" i="1" s="1"/>
  <c r="E102" i="1"/>
  <c r="F102" i="1" s="1"/>
  <c r="G102" i="1" s="1"/>
  <c r="E101" i="1"/>
  <c r="F101" i="1" s="1"/>
  <c r="G101" i="1" s="1"/>
  <c r="E100" i="1"/>
  <c r="F100" i="1" s="1"/>
  <c r="G100" i="1" s="1"/>
  <c r="E99" i="1"/>
  <c r="F99" i="1" s="1"/>
  <c r="G99" i="1" s="1"/>
  <c r="E98" i="1"/>
  <c r="F98" i="1" s="1"/>
  <c r="G98" i="1" s="1"/>
  <c r="E92" i="1"/>
  <c r="F92" i="1" s="1"/>
  <c r="G92" i="1" s="1"/>
  <c r="E91" i="1"/>
  <c r="F91" i="1" s="1"/>
  <c r="G91" i="1" s="1"/>
  <c r="E90" i="1"/>
  <c r="F90" i="1" s="1"/>
  <c r="G90" i="1" s="1"/>
  <c r="E89" i="1"/>
  <c r="F89" i="1" s="1"/>
  <c r="G89" i="1" s="1"/>
  <c r="E88" i="1"/>
  <c r="F88" i="1" s="1"/>
  <c r="G88" i="1" s="1"/>
  <c r="E82" i="1"/>
  <c r="F82" i="1" s="1"/>
  <c r="G82" i="1" s="1"/>
  <c r="E81" i="1"/>
  <c r="F81" i="1" s="1"/>
  <c r="G81" i="1" s="1"/>
  <c r="E80" i="1"/>
  <c r="F80" i="1" s="1"/>
  <c r="G80" i="1" s="1"/>
  <c r="E79" i="1"/>
  <c r="F79" i="1" s="1"/>
  <c r="G79" i="1" s="1"/>
  <c r="E78" i="1"/>
  <c r="F78" i="1" s="1"/>
  <c r="G78" i="1" s="1"/>
  <c r="E72" i="1"/>
  <c r="F72" i="1" s="1"/>
  <c r="G72" i="1" s="1"/>
  <c r="E71" i="1"/>
  <c r="F71" i="1" s="1"/>
  <c r="G71" i="1" s="1"/>
  <c r="E70" i="1"/>
  <c r="F70" i="1" s="1"/>
  <c r="G70" i="1" s="1"/>
  <c r="E69" i="1"/>
  <c r="F69" i="1" s="1"/>
  <c r="G69" i="1" s="1"/>
  <c r="E68" i="1"/>
  <c r="F68" i="1" s="1"/>
  <c r="G68" i="1" s="1"/>
  <c r="E3" i="1" l="1"/>
  <c r="F3" i="1" s="1"/>
  <c r="G3" i="1" s="1"/>
  <c r="E62" i="1" l="1"/>
  <c r="F62" i="1" s="1"/>
  <c r="G62" i="1" s="1"/>
  <c r="E61" i="1"/>
  <c r="F61" i="1" s="1"/>
  <c r="G61" i="1" s="1"/>
  <c r="E60" i="1"/>
  <c r="F60" i="1" s="1"/>
  <c r="G60" i="1" s="1"/>
  <c r="E59" i="1"/>
  <c r="F59" i="1" s="1"/>
  <c r="G59" i="1" s="1"/>
  <c r="E58" i="1"/>
  <c r="F58" i="1" s="1"/>
  <c r="G58" i="1" s="1"/>
  <c r="E52" i="1"/>
  <c r="F52" i="1" s="1"/>
  <c r="G52" i="1" s="1"/>
  <c r="E51" i="1"/>
  <c r="F51" i="1" s="1"/>
  <c r="G51" i="1" s="1"/>
  <c r="E50" i="1"/>
  <c r="F50" i="1" s="1"/>
  <c r="G50" i="1" s="1"/>
  <c r="E49" i="1"/>
  <c r="F49" i="1" s="1"/>
  <c r="G49" i="1" s="1"/>
  <c r="E48" i="1"/>
  <c r="F48" i="1" s="1"/>
  <c r="G48" i="1" s="1"/>
  <c r="E42" i="1"/>
  <c r="F42" i="1" s="1"/>
  <c r="G42" i="1" s="1"/>
  <c r="E41" i="1"/>
  <c r="F41" i="1" s="1"/>
  <c r="G41" i="1" s="1"/>
  <c r="E40" i="1"/>
  <c r="F40" i="1" s="1"/>
  <c r="G40" i="1" s="1"/>
  <c r="E39" i="1"/>
  <c r="F39" i="1" s="1"/>
  <c r="G39" i="1" s="1"/>
  <c r="E38" i="1"/>
  <c r="F38" i="1" s="1"/>
  <c r="G38" i="1" s="1"/>
  <c r="E32" i="1"/>
  <c r="F32" i="1" s="1"/>
  <c r="G32" i="1" s="1"/>
  <c r="E31" i="1"/>
  <c r="F31" i="1" s="1"/>
  <c r="G31" i="1" s="1"/>
  <c r="E30" i="1"/>
  <c r="F30" i="1" s="1"/>
  <c r="G30" i="1" s="1"/>
  <c r="E29" i="1"/>
  <c r="F29" i="1" s="1"/>
  <c r="G29" i="1" s="1"/>
  <c r="E28" i="1"/>
  <c r="F28" i="1" s="1"/>
  <c r="G28" i="1" s="1"/>
  <c r="E22" i="1"/>
  <c r="F22" i="1" s="1"/>
  <c r="G22" i="1" s="1"/>
  <c r="E21" i="1"/>
  <c r="F21" i="1" s="1"/>
  <c r="G21" i="1" s="1"/>
  <c r="E20" i="1"/>
  <c r="F20" i="1" s="1"/>
  <c r="G20" i="1" s="1"/>
  <c r="E19" i="1"/>
  <c r="F19" i="1" s="1"/>
  <c r="G19" i="1" s="1"/>
  <c r="E18" i="1"/>
  <c r="F18" i="1" s="1"/>
  <c r="G18" i="1" s="1"/>
  <c r="E12" i="1"/>
  <c r="F12" i="1" s="1"/>
  <c r="G12" i="1" s="1"/>
  <c r="E11" i="1"/>
  <c r="F11" i="1" s="1"/>
  <c r="G11" i="1" s="1"/>
  <c r="E10" i="1"/>
  <c r="F10" i="1" s="1"/>
  <c r="G10" i="1" s="1"/>
  <c r="E9" i="1"/>
  <c r="F9" i="1" s="1"/>
  <c r="G9" i="1" s="1"/>
  <c r="E8" i="1"/>
  <c r="F8" i="1" s="1"/>
  <c r="G8" i="1" s="1"/>
  <c r="E4" i="1"/>
  <c r="F4" i="1" l="1"/>
  <c r="G4" i="1" s="1"/>
  <c r="E5" i="1"/>
  <c r="F5" i="1" s="1"/>
  <c r="G5" i="1" s="1"/>
  <c r="E6" i="1"/>
  <c r="F6" i="1" s="1"/>
  <c r="G6" i="1" s="1"/>
  <c r="E7" i="1"/>
  <c r="F7" i="1" s="1"/>
  <c r="G7" i="1" s="1"/>
  <c r="E13" i="1"/>
  <c r="F13" i="1" s="1"/>
  <c r="G13" i="1" s="1"/>
  <c r="E14" i="1"/>
  <c r="F14" i="1" s="1"/>
  <c r="G14" i="1" s="1"/>
  <c r="E15" i="1"/>
  <c r="F15" i="1" s="1"/>
  <c r="G15" i="1" s="1"/>
  <c r="E16" i="1"/>
  <c r="F16" i="1" s="1"/>
  <c r="G16" i="1" s="1"/>
  <c r="E17" i="1"/>
  <c r="F17" i="1" s="1"/>
  <c r="G17" i="1" s="1"/>
  <c r="E23" i="1"/>
  <c r="F23" i="1" s="1"/>
  <c r="G23" i="1" s="1"/>
  <c r="E24" i="1"/>
  <c r="F24" i="1" s="1"/>
  <c r="G24" i="1" s="1"/>
  <c r="E25" i="1"/>
  <c r="F25" i="1" s="1"/>
  <c r="G25" i="1" s="1"/>
  <c r="E26" i="1"/>
  <c r="F26" i="1" s="1"/>
  <c r="G26" i="1" s="1"/>
  <c r="E27" i="1"/>
  <c r="F27" i="1" s="1"/>
  <c r="G27" i="1" s="1"/>
  <c r="E33" i="1"/>
  <c r="F33" i="1" s="1"/>
  <c r="G33" i="1" s="1"/>
  <c r="E34" i="1"/>
  <c r="F34" i="1" s="1"/>
  <c r="G34" i="1" s="1"/>
  <c r="E35" i="1"/>
  <c r="F35" i="1" s="1"/>
  <c r="G35" i="1" s="1"/>
  <c r="E36" i="1"/>
  <c r="F36" i="1" s="1"/>
  <c r="G36" i="1" s="1"/>
  <c r="E37" i="1"/>
  <c r="F37" i="1" s="1"/>
  <c r="G37" i="1" s="1"/>
  <c r="E43" i="1"/>
  <c r="F43" i="1" s="1"/>
  <c r="G43" i="1" s="1"/>
  <c r="E44" i="1"/>
  <c r="F44" i="1" s="1"/>
  <c r="G44" i="1" s="1"/>
  <c r="E45" i="1"/>
  <c r="F45" i="1" s="1"/>
  <c r="G45" i="1" s="1"/>
  <c r="E46" i="1"/>
  <c r="F46" i="1" s="1"/>
  <c r="G46" i="1" s="1"/>
  <c r="E47" i="1"/>
  <c r="F47" i="1" s="1"/>
  <c r="G47" i="1" s="1"/>
  <c r="E53" i="1"/>
  <c r="F53" i="1" s="1"/>
  <c r="G53" i="1" s="1"/>
  <c r="E54" i="1"/>
  <c r="F54" i="1" s="1"/>
  <c r="G54" i="1" s="1"/>
  <c r="E55" i="1"/>
  <c r="F55" i="1" s="1"/>
  <c r="G55" i="1" s="1"/>
  <c r="E56" i="1"/>
  <c r="F56" i="1" s="1"/>
  <c r="G56" i="1" s="1"/>
  <c r="E57" i="1"/>
  <c r="F57" i="1" s="1"/>
  <c r="G57" i="1" s="1"/>
  <c r="E63" i="1"/>
  <c r="F63" i="1" s="1"/>
  <c r="G63" i="1" s="1"/>
  <c r="E64" i="1"/>
  <c r="F64" i="1" s="1"/>
  <c r="G64" i="1" s="1"/>
  <c r="E65" i="1"/>
  <c r="F65" i="1" s="1"/>
  <c r="G65" i="1" s="1"/>
  <c r="E66" i="1"/>
  <c r="F66" i="1" s="1"/>
  <c r="G66" i="1" s="1"/>
  <c r="E67" i="1"/>
  <c r="F67" i="1" s="1"/>
  <c r="G67" i="1" s="1"/>
  <c r="E73" i="1"/>
  <c r="F73" i="1" s="1"/>
  <c r="G73" i="1" s="1"/>
  <c r="E74" i="1"/>
  <c r="F74" i="1" s="1"/>
  <c r="G74" i="1" s="1"/>
  <c r="E75" i="1"/>
  <c r="F75" i="1" s="1"/>
  <c r="G75" i="1" s="1"/>
  <c r="E76" i="1"/>
  <c r="F76" i="1" s="1"/>
  <c r="G76" i="1" s="1"/>
  <c r="E77" i="1"/>
  <c r="F77" i="1" s="1"/>
  <c r="G77" i="1" s="1"/>
  <c r="E83" i="1"/>
  <c r="F83" i="1" s="1"/>
  <c r="G83" i="1" s="1"/>
  <c r="E84" i="1"/>
  <c r="F84" i="1" s="1"/>
  <c r="G84" i="1" s="1"/>
  <c r="E85" i="1"/>
  <c r="F85" i="1" s="1"/>
  <c r="G85" i="1" s="1"/>
  <c r="E86" i="1"/>
  <c r="F86" i="1" s="1"/>
  <c r="G86" i="1" s="1"/>
  <c r="E87" i="1"/>
  <c r="F87" i="1" s="1"/>
  <c r="G87" i="1" s="1"/>
  <c r="E93" i="1"/>
  <c r="F93" i="1" s="1"/>
  <c r="G93" i="1" s="1"/>
  <c r="E94" i="1"/>
  <c r="F94" i="1" s="1"/>
  <c r="G94" i="1" s="1"/>
  <c r="E95" i="1"/>
  <c r="F95" i="1" s="1"/>
  <c r="G95" i="1" s="1"/>
  <c r="E96" i="1"/>
  <c r="F96" i="1" s="1"/>
  <c r="G96" i="1" s="1"/>
  <c r="E97" i="1"/>
  <c r="F97" i="1" s="1"/>
  <c r="G97" i="1" s="1"/>
  <c r="E103" i="1"/>
  <c r="F103" i="1" s="1"/>
  <c r="G103" i="1" s="1"/>
  <c r="E104" i="1"/>
  <c r="F104" i="1" s="1"/>
  <c r="G104" i="1" s="1"/>
  <c r="E105" i="1"/>
  <c r="F105" i="1" s="1"/>
  <c r="G105" i="1" s="1"/>
  <c r="E106" i="1"/>
  <c r="F106" i="1" s="1"/>
  <c r="G106" i="1" s="1"/>
  <c r="E107" i="1"/>
  <c r="F107" i="1" s="1"/>
  <c r="G107" i="1" s="1"/>
  <c r="E113" i="1"/>
  <c r="F113" i="1" s="1"/>
  <c r="G113" i="1" s="1"/>
  <c r="E114" i="1"/>
  <c r="F114" i="1" s="1"/>
  <c r="G114" i="1" s="1"/>
  <c r="E115" i="1"/>
  <c r="F115" i="1" s="1"/>
  <c r="G115" i="1" s="1"/>
  <c r="E116" i="1"/>
  <c r="F116" i="1" s="1"/>
  <c r="G116" i="1" s="1"/>
  <c r="E117" i="1"/>
  <c r="F117" i="1" s="1"/>
  <c r="G117" i="1" s="1"/>
  <c r="E123" i="1"/>
  <c r="F123" i="1" s="1"/>
  <c r="G123" i="1" s="1"/>
  <c r="E124" i="1"/>
  <c r="F124" i="1" s="1"/>
  <c r="G124" i="1" s="1"/>
  <c r="E125" i="1"/>
  <c r="F125" i="1" s="1"/>
  <c r="G125" i="1" s="1"/>
  <c r="E126" i="1"/>
  <c r="F126" i="1" s="1"/>
  <c r="G126" i="1" s="1"/>
  <c r="E127" i="1"/>
  <c r="F127" i="1" s="1"/>
  <c r="G127" i="1" s="1"/>
  <c r="E133" i="1"/>
  <c r="F133" i="1" s="1"/>
  <c r="G133" i="1" s="1"/>
  <c r="E134" i="1"/>
  <c r="F134" i="1" s="1"/>
  <c r="G134" i="1" s="1"/>
  <c r="E135" i="1"/>
  <c r="F135" i="1" s="1"/>
  <c r="G135" i="1" s="1"/>
  <c r="E136" i="1"/>
  <c r="F136" i="1" s="1"/>
  <c r="G136" i="1" s="1"/>
  <c r="E137" i="1"/>
  <c r="F137" i="1" s="1"/>
  <c r="G137" i="1" s="1"/>
  <c r="E143" i="1"/>
  <c r="F143" i="1" s="1"/>
  <c r="G143" i="1" s="1"/>
  <c r="E144" i="1"/>
  <c r="F144" i="1" s="1"/>
  <c r="G144" i="1" s="1"/>
  <c r="E145" i="1"/>
  <c r="F145" i="1" s="1"/>
  <c r="G145" i="1" s="1"/>
  <c r="E146" i="1"/>
  <c r="F146" i="1" s="1"/>
  <c r="G146" i="1" s="1"/>
  <c r="E147" i="1"/>
  <c r="F147" i="1" s="1"/>
  <c r="G147" i="1" s="1"/>
  <c r="H67" i="1" l="1"/>
  <c r="C162" i="1" s="1"/>
  <c r="H147" i="1"/>
  <c r="C170" i="1" s="1"/>
  <c r="H97" i="1"/>
  <c r="C165" i="1" s="1"/>
  <c r="H127" i="1"/>
  <c r="C168" i="1" s="1"/>
  <c r="H107" i="1"/>
  <c r="C166" i="1" s="1"/>
  <c r="H27" i="1"/>
  <c r="C158" i="1" s="1"/>
  <c r="H47" i="1"/>
  <c r="C160" i="1" s="1"/>
  <c r="H57" i="1"/>
  <c r="C161" i="1" s="1"/>
  <c r="H17" i="1"/>
  <c r="C157" i="1" s="1"/>
  <c r="H87" i="1"/>
  <c r="C164" i="1" s="1"/>
  <c r="H77" i="1"/>
  <c r="C163" i="1" s="1"/>
  <c r="H117" i="1"/>
  <c r="C167" i="1" s="1"/>
  <c r="H37" i="1"/>
  <c r="C159" i="1" s="1"/>
  <c r="H7" i="1"/>
  <c r="C156" i="1" s="1"/>
  <c r="H137" i="1"/>
  <c r="C169" i="1" s="1"/>
</calcChain>
</file>

<file path=xl/sharedStrings.xml><?xml version="1.0" encoding="utf-8"?>
<sst xmlns="http://schemas.openxmlformats.org/spreadsheetml/2006/main" count="12" uniqueCount="12">
  <si>
    <t>single muscle</t>
    <phoneticPr fontId="2" type="noConversion"/>
  </si>
  <si>
    <t>Radius [m]</t>
  </si>
  <si>
    <t>Curvature [1/m]</t>
  </si>
  <si>
    <t>Input pressure(bar))contract muscle</t>
    <phoneticPr fontId="2" type="noConversion"/>
  </si>
  <si>
    <t>Input pressure(bar)elongate</t>
    <phoneticPr fontId="2" type="noConversion"/>
  </si>
  <si>
    <t>Curvature mean(1/m)</t>
    <phoneticPr fontId="1" type="noConversion"/>
  </si>
  <si>
    <t>Radius [cm]</t>
    <phoneticPr fontId="1" type="noConversion"/>
  </si>
  <si>
    <t>chord(cm)</t>
    <phoneticPr fontId="2" type="noConversion"/>
  </si>
  <si>
    <t>middle distance(cm)</t>
    <phoneticPr fontId="2" type="noConversion"/>
  </si>
  <si>
    <t>Pe</t>
  </si>
  <si>
    <t>Pc</t>
  </si>
  <si>
    <t>Curve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</si>
</sst>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9"/>
      <name val="Calibri"/>
      <family val="3"/>
      <charset val="134"/>
      <scheme val="minor"/>
    </font>
    <font>
      <sz val="11"/>
      <color rgb="FFFF0000"/>
      <name val="Calibri"/>
      <family val="2"/>
      <charset val="134"/>
      <scheme val="minor"/>
    </font>
    <font>
      <sz val="11"/>
      <color theme="3"/>
      <name val="Calibri"/>
      <family val="2"/>
      <charset val="134"/>
      <scheme val="minor"/>
    </font>
    <font>
      <sz val="11"/>
      <color rgb="FF00B050"/>
      <name val="Calibri"/>
      <family val="2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FEC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2" borderId="0" xfId="0" applyFill="1" applyAlignment="1"/>
    <xf numFmtId="0" fontId="0" fillId="3" borderId="0" xfId="0" applyFill="1" applyAlignment="1"/>
    <xf numFmtId="0" fontId="0" fillId="4" borderId="0" xfId="0" applyFill="1" applyAlignment="1"/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5" fillId="0" borderId="0" xfId="0" applyFo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FEC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Load = 0kg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5210556872034096E-2"/>
          <c:y val="8.6679643870622353E-2"/>
          <c:w val="0.74934305912075705"/>
          <c:h val="0.78625578289320841"/>
        </c:manualLayout>
      </c:layout>
      <c:scatterChart>
        <c:scatterStyle val="smoothMarker"/>
        <c:varyColors val="0"/>
        <c:ser>
          <c:idx val="3"/>
          <c:order val="3"/>
          <c:tx>
            <c:strRef>
              <c:f>Sheet1!$B$156:$B$160</c:f>
              <c:strCache>
                <c:ptCount val="1"/>
                <c:pt idx="0">
                  <c:v>1 2 3 4 5</c:v>
                </c:pt>
              </c:strCache>
            </c:strRef>
          </c:tx>
          <c:spPr>
            <a:ln w="28575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Sheet1!$B$156:$B$160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Sheet1!$C$156:$C$160</c:f>
              <c:numCache>
                <c:formatCode>General</c:formatCode>
                <c:ptCount val="5"/>
                <c:pt idx="0">
                  <c:v>4.1020677437896067</c:v>
                </c:pt>
                <c:pt idx="1">
                  <c:v>5.7993217639976837</c:v>
                </c:pt>
                <c:pt idx="2">
                  <c:v>6.7058447153523035</c:v>
                </c:pt>
                <c:pt idx="3">
                  <c:v>6.8148011994775759</c:v>
                </c:pt>
                <c:pt idx="4">
                  <c:v>6.8350099647520963</c:v>
                </c:pt>
              </c:numCache>
            </c:numRef>
          </c:yVal>
          <c:smooth val="1"/>
        </c:ser>
        <c:ser>
          <c:idx val="4"/>
          <c:order val="4"/>
          <c:spPr>
            <a:ln w="28575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Sheet1!$B$161:$B$165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Sheet1!$C$161:$C$165</c:f>
              <c:numCache>
                <c:formatCode>General</c:formatCode>
                <c:ptCount val="5"/>
                <c:pt idx="0">
                  <c:v>5.2543406896511993</c:v>
                </c:pt>
                <c:pt idx="1">
                  <c:v>7.4750789382812286</c:v>
                </c:pt>
                <c:pt idx="2">
                  <c:v>8.4336564781501711</c:v>
                </c:pt>
                <c:pt idx="3">
                  <c:v>8.828001019399073</c:v>
                </c:pt>
                <c:pt idx="4">
                  <c:v>9.1305439998621587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Sheet1!$B$166:$B$170</c:f>
              <c:strCache>
                <c:ptCount val="1"/>
                <c:pt idx="0">
                  <c:v>1 2 3 4 5</c:v>
                </c:pt>
              </c:strCache>
            </c:strRef>
          </c:tx>
          <c:spPr>
            <a:ln w="28575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Sheet1!$B$166:$B$170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xVal>
          <c:yVal>
            <c:numRef>
              <c:f>Sheet1!$C$166:$C$170</c:f>
              <c:numCache>
                <c:formatCode>General</c:formatCode>
                <c:ptCount val="5"/>
                <c:pt idx="0">
                  <c:v>6.0347656853319886</c:v>
                </c:pt>
                <c:pt idx="1">
                  <c:v>8.2996924136851931</c:v>
                </c:pt>
                <c:pt idx="2">
                  <c:v>9.3140921120660067</c:v>
                </c:pt>
                <c:pt idx="3">
                  <c:v>9.8712061898065553</c:v>
                </c:pt>
                <c:pt idx="4">
                  <c:v>10.243637309030062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199360"/>
        <c:axId val="113213824"/>
      </c:scatterChart>
      <c:scatterChart>
        <c:scatterStyle val="lineMarker"/>
        <c:varyColors val="0"/>
        <c:ser>
          <c:idx val="0"/>
          <c:order val="0"/>
          <c:tx>
            <c:v>Pressure(bar) extensor = 1</c:v>
          </c:tx>
          <c:spPr>
            <a:ln w="28575">
              <a:noFill/>
            </a:ln>
          </c:spPr>
          <c:xVal>
            <c:numRef>
              <c:f>Sheet1!$B$3:$B$47</c:f>
              <c:numCache>
                <c:formatCode>General</c:formatCode>
                <c:ptCount val="4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</c:numCache>
            </c:numRef>
          </c:xVal>
          <c:yVal>
            <c:numRef>
              <c:f>Sheet1!$G$3:$G$47</c:f>
              <c:numCache>
                <c:formatCode>General</c:formatCode>
                <c:ptCount val="45"/>
                <c:pt idx="0">
                  <c:v>2.0385628132166822</c:v>
                </c:pt>
                <c:pt idx="1">
                  <c:v>2.0262664165103188</c:v>
                </c:pt>
                <c:pt idx="2">
                  <c:v>2.0509704128527479</c:v>
                </c:pt>
                <c:pt idx="3">
                  <c:v>2.0509704128527479</c:v>
                </c:pt>
                <c:pt idx="4">
                  <c:v>2.0385628132166822</c:v>
                </c:pt>
                <c:pt idx="5">
                  <c:v>1.9789922362612273</c:v>
                </c:pt>
                <c:pt idx="6">
                  <c:v>2.0634905471115914</c:v>
                </c:pt>
                <c:pt idx="7">
                  <c:v>2.1354280865992359</c:v>
                </c:pt>
                <c:pt idx="8">
                  <c:v>2.0761245674740487</c:v>
                </c:pt>
                <c:pt idx="9">
                  <c:v>2.0509704128527479</c:v>
                </c:pt>
                <c:pt idx="10">
                  <c:v>2.8890031844694191</c:v>
                </c:pt>
                <c:pt idx="11">
                  <c:v>2.9266670361953326</c:v>
                </c:pt>
                <c:pt idx="12">
                  <c:v>2.9077451757864132</c:v>
                </c:pt>
                <c:pt idx="13">
                  <c:v>2.9077451757864132</c:v>
                </c:pt>
                <c:pt idx="14">
                  <c:v>2.8277294216409667</c:v>
                </c:pt>
                <c:pt idx="15">
                  <c:v>2.8890031844694191</c:v>
                </c:pt>
                <c:pt idx="16">
                  <c:v>2.9870415110915878</c:v>
                </c:pt>
                <c:pt idx="17">
                  <c:v>2.8461837789760405</c:v>
                </c:pt>
                <c:pt idx="18">
                  <c:v>2.9077451757864132</c:v>
                </c:pt>
                <c:pt idx="19">
                  <c:v>2.9077451757864132</c:v>
                </c:pt>
                <c:pt idx="20">
                  <c:v>3.4823529411764707</c:v>
                </c:pt>
                <c:pt idx="21">
                  <c:v>3.4823529411764707</c:v>
                </c:pt>
                <c:pt idx="22">
                  <c:v>3.3773879188019653</c:v>
                </c:pt>
                <c:pt idx="23">
                  <c:v>3.3773879188019653</c:v>
                </c:pt>
                <c:pt idx="24">
                  <c:v>3.3999150021249465</c:v>
                </c:pt>
                <c:pt idx="25">
                  <c:v>3.3999150021249465</c:v>
                </c:pt>
                <c:pt idx="26">
                  <c:v>3.3773879188019653</c:v>
                </c:pt>
                <c:pt idx="27">
                  <c:v>3.2108413112509298</c:v>
                </c:pt>
                <c:pt idx="28">
                  <c:v>3.2108413112509298</c:v>
                </c:pt>
                <c:pt idx="29">
                  <c:v>3.2108413112509298</c:v>
                </c:pt>
                <c:pt idx="30">
                  <c:v>3.320798945157982</c:v>
                </c:pt>
                <c:pt idx="31">
                  <c:v>3.3434538369820417</c:v>
                </c:pt>
                <c:pt idx="32">
                  <c:v>3.4922636659067754</c:v>
                </c:pt>
                <c:pt idx="33">
                  <c:v>3.4069891949771245</c:v>
                </c:pt>
                <c:pt idx="34">
                  <c:v>3.4069891949771245</c:v>
                </c:pt>
                <c:pt idx="35">
                  <c:v>3.430153499369097</c:v>
                </c:pt>
                <c:pt idx="36">
                  <c:v>3.3434538369820417</c:v>
                </c:pt>
                <c:pt idx="37">
                  <c:v>3.4069891949771245</c:v>
                </c:pt>
                <c:pt idx="38">
                  <c:v>3.5159254330814398</c:v>
                </c:pt>
                <c:pt idx="39">
                  <c:v>3.4069891949771245</c:v>
                </c:pt>
                <c:pt idx="40">
                  <c:v>3.3894503358297299</c:v>
                </c:pt>
                <c:pt idx="41">
                  <c:v>3.4771809996895375</c:v>
                </c:pt>
                <c:pt idx="42">
                  <c:v>3.3894503358297299</c:v>
                </c:pt>
                <c:pt idx="43">
                  <c:v>3.4535497557846955</c:v>
                </c:pt>
                <c:pt idx="44">
                  <c:v>3.4535497557846955</c:v>
                </c:pt>
              </c:numCache>
            </c:numRef>
          </c:yVal>
          <c:smooth val="0"/>
        </c:ser>
        <c:ser>
          <c:idx val="1"/>
          <c:order val="1"/>
          <c:tx>
            <c:v>Pressure(bar) extensor = 2</c:v>
          </c:tx>
          <c:spPr>
            <a:ln w="28575">
              <a:noFill/>
            </a:ln>
          </c:spPr>
          <c:xVal>
            <c:numRef>
              <c:f>Sheet1!$B$53:$B$97</c:f>
              <c:numCache>
                <c:formatCode>General</c:formatCode>
                <c:ptCount val="4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</c:numCache>
            </c:numRef>
          </c:xVal>
          <c:yVal>
            <c:numRef>
              <c:f>Sheet1!$G$53:$G$97</c:f>
              <c:numCache>
                <c:formatCode>General</c:formatCode>
                <c:ptCount val="45"/>
                <c:pt idx="0">
                  <c:v>2.5263548971346301</c:v>
                </c:pt>
                <c:pt idx="1">
                  <c:v>2.5940096904790577</c:v>
                </c:pt>
                <c:pt idx="2">
                  <c:v>2.6769779892920882</c:v>
                </c:pt>
                <c:pt idx="3">
                  <c:v>2.6095060577819198</c:v>
                </c:pt>
                <c:pt idx="4">
                  <c:v>2.5940096904790577</c:v>
                </c:pt>
                <c:pt idx="5">
                  <c:v>2.578648788035069</c:v>
                </c:pt>
                <c:pt idx="6">
                  <c:v>2.6769779892920882</c:v>
                </c:pt>
                <c:pt idx="7">
                  <c:v>2.6611226611226608</c:v>
                </c:pt>
                <c:pt idx="8">
                  <c:v>2.6929730235167613</c:v>
                </c:pt>
                <c:pt idx="9">
                  <c:v>2.6611226611226608</c:v>
                </c:pt>
                <c:pt idx="10">
                  <c:v>3.7597272011891234</c:v>
                </c:pt>
                <c:pt idx="11">
                  <c:v>3.6626442983747012</c:v>
                </c:pt>
                <c:pt idx="12">
                  <c:v>3.7597272011891234</c:v>
                </c:pt>
                <c:pt idx="13">
                  <c:v>3.6859888542717973</c:v>
                </c:pt>
                <c:pt idx="14">
                  <c:v>3.7597272011891234</c:v>
                </c:pt>
                <c:pt idx="15">
                  <c:v>3.6859888542717973</c:v>
                </c:pt>
                <c:pt idx="16">
                  <c:v>3.709550989765614</c:v>
                </c:pt>
                <c:pt idx="17">
                  <c:v>3.7597272011891234</c:v>
                </c:pt>
                <c:pt idx="18">
                  <c:v>3.8325856887766214</c:v>
                </c:pt>
                <c:pt idx="19">
                  <c:v>3.7597272011891234</c:v>
                </c:pt>
                <c:pt idx="20">
                  <c:v>4.1128702459543147</c:v>
                </c:pt>
                <c:pt idx="21">
                  <c:v>4.2438317084959154</c:v>
                </c:pt>
                <c:pt idx="22">
                  <c:v>4.2438317084959154</c:v>
                </c:pt>
                <c:pt idx="23">
                  <c:v>4.2162466035791244</c:v>
                </c:pt>
                <c:pt idx="24">
                  <c:v>4.2162466035791244</c:v>
                </c:pt>
                <c:pt idx="25">
                  <c:v>4.1398127675589222</c:v>
                </c:pt>
                <c:pt idx="26">
                  <c:v>4.2438317084959154</c:v>
                </c:pt>
                <c:pt idx="27">
                  <c:v>4.2438317084959154</c:v>
                </c:pt>
                <c:pt idx="28">
                  <c:v>4.2639476275997916</c:v>
                </c:pt>
                <c:pt idx="29">
                  <c:v>4.2438317084959154</c:v>
                </c:pt>
                <c:pt idx="30">
                  <c:v>4.4149568928514489</c:v>
                </c:pt>
                <c:pt idx="31">
                  <c:v>4.4149568928514489</c:v>
                </c:pt>
                <c:pt idx="32">
                  <c:v>4.4149568928514489</c:v>
                </c:pt>
                <c:pt idx="33">
                  <c:v>4.3857511817162909</c:v>
                </c:pt>
                <c:pt idx="34">
                  <c:v>4.4149568928514489</c:v>
                </c:pt>
                <c:pt idx="35">
                  <c:v>4.4930101947378045</c:v>
                </c:pt>
                <c:pt idx="36">
                  <c:v>4.4149568928514489</c:v>
                </c:pt>
                <c:pt idx="37">
                  <c:v>4.3857511817162909</c:v>
                </c:pt>
                <c:pt idx="38">
                  <c:v>4.3857511817162909</c:v>
                </c:pt>
                <c:pt idx="39">
                  <c:v>4.4149568928514489</c:v>
                </c:pt>
                <c:pt idx="40">
                  <c:v>4.5346332615349736</c:v>
                </c:pt>
                <c:pt idx="41">
                  <c:v>4.5042790651118567</c:v>
                </c:pt>
                <c:pt idx="42">
                  <c:v>4.5346332615349736</c:v>
                </c:pt>
                <c:pt idx="43">
                  <c:v>4.596233641876796</c:v>
                </c:pt>
                <c:pt idx="44">
                  <c:v>4.5146147827982919</c:v>
                </c:pt>
              </c:numCache>
            </c:numRef>
          </c:yVal>
          <c:smooth val="0"/>
        </c:ser>
        <c:ser>
          <c:idx val="2"/>
          <c:order val="2"/>
          <c:tx>
            <c:v>Pressure(bar) extensor = 3</c:v>
          </c:tx>
          <c:spPr>
            <a:ln w="28575">
              <a:noFill/>
            </a:ln>
          </c:spPr>
          <c:xVal>
            <c:numRef>
              <c:f>Sheet1!$B$103:$B$147</c:f>
              <c:numCache>
                <c:formatCode>General</c:formatCode>
                <c:ptCount val="4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3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</c:numCache>
            </c:numRef>
          </c:xVal>
          <c:yVal>
            <c:numRef>
              <c:f>Sheet1!$G$103:$G$147</c:f>
              <c:numCache>
                <c:formatCode>General</c:formatCode>
                <c:ptCount val="45"/>
                <c:pt idx="0">
                  <c:v>3.4779978829578106</c:v>
                </c:pt>
                <c:pt idx="1">
                  <c:v>3.1614305473226634</c:v>
                </c:pt>
                <c:pt idx="2">
                  <c:v>3.0413174096877085</c:v>
                </c:pt>
                <c:pt idx="3">
                  <c:v>2.8591065292096212</c:v>
                </c:pt>
                <c:pt idx="4">
                  <c:v>2.9411764705882351</c:v>
                </c:pt>
                <c:pt idx="5">
                  <c:v>2.9411764705882351</c:v>
                </c:pt>
                <c:pt idx="6">
                  <c:v>2.9760797589375394</c:v>
                </c:pt>
                <c:pt idx="7">
                  <c:v>2.9585525281755904</c:v>
                </c:pt>
                <c:pt idx="8">
                  <c:v>2.8930409383837912</c:v>
                </c:pt>
                <c:pt idx="9">
                  <c:v>2.9239498908087462</c:v>
                </c:pt>
                <c:pt idx="10">
                  <c:v>4.166666666666667</c:v>
                </c:pt>
                <c:pt idx="11">
                  <c:v>4.122580998848747</c:v>
                </c:pt>
                <c:pt idx="12">
                  <c:v>4.166666666666667</c:v>
                </c:pt>
                <c:pt idx="13">
                  <c:v>4.1928263361904241</c:v>
                </c:pt>
                <c:pt idx="14">
                  <c:v>4.1486450701738899</c:v>
                </c:pt>
                <c:pt idx="15">
                  <c:v>4.122580998848747</c:v>
                </c:pt>
                <c:pt idx="16">
                  <c:v>4.122580998848747</c:v>
                </c:pt>
                <c:pt idx="17">
                  <c:v>4.166666666666667</c:v>
                </c:pt>
                <c:pt idx="18">
                  <c:v>4.122580998848747</c:v>
                </c:pt>
                <c:pt idx="19">
                  <c:v>4.166666666666667</c:v>
                </c:pt>
                <c:pt idx="20">
                  <c:v>4.7016784992242231</c:v>
                </c:pt>
                <c:pt idx="21">
                  <c:v>4.7321037750357862</c:v>
                </c:pt>
                <c:pt idx="22">
                  <c:v>4.7016784992242231</c:v>
                </c:pt>
                <c:pt idx="23">
                  <c:v>4.5993734526980257</c:v>
                </c:pt>
                <c:pt idx="24">
                  <c:v>4.6291922531884753</c:v>
                </c:pt>
                <c:pt idx="25">
                  <c:v>4.659289458357601</c:v>
                </c:pt>
                <c:pt idx="26">
                  <c:v>4.659289458357601</c:v>
                </c:pt>
                <c:pt idx="27">
                  <c:v>4.5993734526980257</c:v>
                </c:pt>
                <c:pt idx="28">
                  <c:v>4.6291922531884753</c:v>
                </c:pt>
                <c:pt idx="29">
                  <c:v>4.659289458357601</c:v>
                </c:pt>
                <c:pt idx="30">
                  <c:v>4.8459075568961465</c:v>
                </c:pt>
                <c:pt idx="31">
                  <c:v>4.8780487804878048</c:v>
                </c:pt>
                <c:pt idx="32">
                  <c:v>4.9763243751031441</c:v>
                </c:pt>
                <c:pt idx="33">
                  <c:v>4.9432534678436326</c:v>
                </c:pt>
                <c:pt idx="34">
                  <c:v>4.9432534678436326</c:v>
                </c:pt>
                <c:pt idx="35">
                  <c:v>4.9763243751031441</c:v>
                </c:pt>
                <c:pt idx="36">
                  <c:v>4.9859769398566538</c:v>
                </c:pt>
                <c:pt idx="37">
                  <c:v>4.9432534678436326</c:v>
                </c:pt>
                <c:pt idx="38">
                  <c:v>4.9104961855967133</c:v>
                </c:pt>
                <c:pt idx="39">
                  <c:v>4.9531923324582694</c:v>
                </c:pt>
                <c:pt idx="40">
                  <c:v>5.2305009999487204</c:v>
                </c:pt>
                <c:pt idx="41">
                  <c:v>5.0774571265737531</c:v>
                </c:pt>
                <c:pt idx="42">
                  <c:v>5.0774571265737531</c:v>
                </c:pt>
                <c:pt idx="43">
                  <c:v>5.0434223222901258</c:v>
                </c:pt>
                <c:pt idx="44">
                  <c:v>5.1202621574224594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3199360"/>
        <c:axId val="113213824"/>
      </c:scatterChart>
      <c:valAx>
        <c:axId val="113199360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GB" sz="1600"/>
                  <a:t>Pressure(bar) contractor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13213824"/>
        <c:crosses val="autoZero"/>
        <c:crossBetween val="midCat"/>
      </c:valAx>
      <c:valAx>
        <c:axId val="113213824"/>
        <c:scaling>
          <c:orientation val="minMax"/>
          <c:max val="6.5"/>
          <c:min val="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Curvature [1/m]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113199360"/>
        <c:crosses val="autoZero"/>
        <c:crossBetween val="midCat"/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81711281696356464"/>
          <c:y val="0.24172861903308551"/>
          <c:w val="0.17469926318392101"/>
          <c:h val="0.3374217986503128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223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892" cy="607806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70"/>
  <sheetViews>
    <sheetView tabSelected="1" topLeftCell="A116" zoomScale="90" zoomScaleNormal="90" workbookViewId="0">
      <selection activeCell="D152" sqref="D152"/>
    </sheetView>
  </sheetViews>
  <sheetFormatPr defaultRowHeight="15"/>
  <cols>
    <col min="1" max="1" width="29.7109375" customWidth="1"/>
    <col min="2" max="2" width="29.42578125" customWidth="1"/>
    <col min="3" max="3" width="15.42578125" customWidth="1"/>
    <col min="4" max="4" width="19.42578125" customWidth="1"/>
    <col min="5" max="5" width="16.7109375" customWidth="1"/>
    <col min="6" max="6" width="19.85546875" customWidth="1"/>
    <col min="7" max="7" width="29.42578125" customWidth="1"/>
    <col min="8" max="8" width="21.7109375" customWidth="1"/>
    <col min="10" max="10" width="14.42578125" customWidth="1"/>
  </cols>
  <sheetData>
    <row r="1" spans="1:10">
      <c r="A1" s="1" t="s">
        <v>0</v>
      </c>
    </row>
    <row r="2" spans="1:10">
      <c r="A2" s="1" t="s">
        <v>4</v>
      </c>
      <c r="B2" s="1" t="s">
        <v>3</v>
      </c>
      <c r="C2" s="2" t="s">
        <v>7</v>
      </c>
      <c r="D2" s="1" t="s">
        <v>8</v>
      </c>
      <c r="E2" s="1" t="s">
        <v>6</v>
      </c>
      <c r="F2" s="1" t="s">
        <v>1</v>
      </c>
      <c r="G2" s="1" t="s">
        <v>2</v>
      </c>
      <c r="H2" s="1" t="s">
        <v>5</v>
      </c>
    </row>
    <row r="3" spans="1:10">
      <c r="A3" s="5">
        <v>1</v>
      </c>
      <c r="B3" s="8">
        <v>1</v>
      </c>
      <c r="C3" s="3">
        <v>32.1</v>
      </c>
      <c r="D3" s="3">
        <v>2.7</v>
      </c>
      <c r="E3" s="3">
        <f t="shared" ref="E3:E64" si="0">(D3/2)+((C3^2)/(8*D3))</f>
        <v>49.054166666666667</v>
      </c>
      <c r="F3" s="3">
        <f>E3*0.01</f>
        <v>0.49054166666666671</v>
      </c>
      <c r="G3" s="3">
        <f>1/F3</f>
        <v>2.0385628132166822</v>
      </c>
      <c r="H3" s="3"/>
      <c r="I3" s="3"/>
      <c r="J3" s="3"/>
    </row>
    <row r="4" spans="1:10">
      <c r="A4" s="5">
        <v>1</v>
      </c>
      <c r="B4" s="8">
        <v>1</v>
      </c>
      <c r="C4" s="4">
        <v>32.200000000000003</v>
      </c>
      <c r="D4" s="4">
        <v>2.7</v>
      </c>
      <c r="E4" s="4">
        <f t="shared" si="0"/>
        <v>49.351851851851855</v>
      </c>
      <c r="F4" s="4">
        <f t="shared" ref="F4:F132" si="1">E4*0.01</f>
        <v>0.49351851851851858</v>
      </c>
      <c r="G4" s="4">
        <f t="shared" ref="G4:G132" si="2">1/F4</f>
        <v>2.0262664165103188</v>
      </c>
      <c r="H4" s="4"/>
      <c r="I4" s="4"/>
      <c r="J4" s="4"/>
    </row>
    <row r="5" spans="1:10">
      <c r="A5" s="5">
        <v>1</v>
      </c>
      <c r="B5" s="8">
        <v>1</v>
      </c>
      <c r="C5" s="4">
        <v>32</v>
      </c>
      <c r="D5" s="4">
        <v>2.7</v>
      </c>
      <c r="E5" s="4">
        <f t="shared" si="0"/>
        <v>48.757407407407406</v>
      </c>
      <c r="F5" s="4">
        <f t="shared" si="1"/>
        <v>0.48757407407407405</v>
      </c>
      <c r="G5" s="4">
        <f t="shared" si="2"/>
        <v>2.0509704128527479</v>
      </c>
      <c r="H5" s="4"/>
      <c r="I5" s="4"/>
      <c r="J5" s="4"/>
    </row>
    <row r="6" spans="1:10">
      <c r="A6" s="5">
        <v>1</v>
      </c>
      <c r="B6" s="8">
        <v>1</v>
      </c>
      <c r="C6" s="4">
        <v>32</v>
      </c>
      <c r="D6" s="4">
        <v>2.7</v>
      </c>
      <c r="E6" s="4">
        <f t="shared" si="0"/>
        <v>48.757407407407406</v>
      </c>
      <c r="F6" s="4">
        <f t="shared" si="1"/>
        <v>0.48757407407407405</v>
      </c>
      <c r="G6" s="4">
        <f t="shared" si="2"/>
        <v>2.0509704128527479</v>
      </c>
      <c r="H6" s="4"/>
      <c r="I6" s="4"/>
      <c r="J6" s="4"/>
    </row>
    <row r="7" spans="1:10">
      <c r="A7" s="5">
        <v>1</v>
      </c>
      <c r="B7" s="8">
        <v>1</v>
      </c>
      <c r="C7" s="4">
        <v>32.1</v>
      </c>
      <c r="D7" s="4">
        <v>2.7</v>
      </c>
      <c r="E7" s="4">
        <f t="shared" si="0"/>
        <v>49.054166666666667</v>
      </c>
      <c r="F7" s="4">
        <f t="shared" si="1"/>
        <v>0.49054166666666671</v>
      </c>
      <c r="G7" s="4">
        <f t="shared" si="2"/>
        <v>2.0385628132166822</v>
      </c>
      <c r="H7" s="13">
        <f>SUM(G3:G12)/5</f>
        <v>4.1020677437896067</v>
      </c>
      <c r="I7" s="4"/>
      <c r="J7" s="4"/>
    </row>
    <row r="8" spans="1:10">
      <c r="A8" s="5">
        <v>1</v>
      </c>
      <c r="B8" s="8">
        <v>1</v>
      </c>
      <c r="C8" s="4">
        <v>32</v>
      </c>
      <c r="D8" s="4">
        <v>2.6</v>
      </c>
      <c r="E8" s="4">
        <f t="shared" si="0"/>
        <v>50.530769230769224</v>
      </c>
      <c r="F8" s="4">
        <f t="shared" si="1"/>
        <v>0.50530769230769224</v>
      </c>
      <c r="G8" s="4">
        <f t="shared" si="2"/>
        <v>1.9789922362612273</v>
      </c>
      <c r="H8" s="4"/>
      <c r="I8" s="4"/>
      <c r="J8" s="4"/>
    </row>
    <row r="9" spans="1:10">
      <c r="A9" s="5">
        <v>1</v>
      </c>
      <c r="B9" s="8">
        <v>1</v>
      </c>
      <c r="C9" s="4">
        <v>31.9</v>
      </c>
      <c r="D9" s="4">
        <v>2.7</v>
      </c>
      <c r="E9" s="4">
        <f t="shared" si="0"/>
        <v>48.461574074074065</v>
      </c>
      <c r="F9" s="4">
        <f t="shared" si="1"/>
        <v>0.48461574074074065</v>
      </c>
      <c r="G9" s="4">
        <f t="shared" si="2"/>
        <v>2.0634905471115914</v>
      </c>
      <c r="H9" s="4"/>
      <c r="I9" s="4"/>
      <c r="J9" s="4"/>
    </row>
    <row r="10" spans="1:10">
      <c r="A10" s="5">
        <v>1</v>
      </c>
      <c r="B10" s="8">
        <v>1</v>
      </c>
      <c r="C10" s="4">
        <v>31.9</v>
      </c>
      <c r="D10" s="4">
        <v>2.8</v>
      </c>
      <c r="E10" s="4">
        <f t="shared" si="0"/>
        <v>46.829017857142851</v>
      </c>
      <c r="F10" s="4">
        <f t="shared" si="1"/>
        <v>0.46829017857142852</v>
      </c>
      <c r="G10" s="4">
        <f t="shared" si="2"/>
        <v>2.1354280865992359</v>
      </c>
      <c r="H10" s="4"/>
      <c r="I10" s="4"/>
      <c r="J10" s="4"/>
    </row>
    <row r="11" spans="1:10">
      <c r="A11" s="5">
        <v>1</v>
      </c>
      <c r="B11" s="8">
        <v>1</v>
      </c>
      <c r="C11" s="4">
        <v>31.8</v>
      </c>
      <c r="D11" s="4">
        <v>2.7</v>
      </c>
      <c r="E11" s="4">
        <f t="shared" si="0"/>
        <v>48.166666666666664</v>
      </c>
      <c r="F11" s="4">
        <f t="shared" si="1"/>
        <v>0.48166666666666663</v>
      </c>
      <c r="G11" s="4">
        <f t="shared" si="2"/>
        <v>2.0761245674740487</v>
      </c>
      <c r="H11" s="4"/>
      <c r="I11" s="4"/>
      <c r="J11" s="4"/>
    </row>
    <row r="12" spans="1:10">
      <c r="A12" s="5">
        <v>1</v>
      </c>
      <c r="B12" s="8">
        <v>1</v>
      </c>
      <c r="C12" s="4">
        <v>32</v>
      </c>
      <c r="D12" s="4">
        <v>2.7</v>
      </c>
      <c r="E12" s="4">
        <f t="shared" si="0"/>
        <v>48.757407407407406</v>
      </c>
      <c r="F12" s="4">
        <f t="shared" si="1"/>
        <v>0.48757407407407405</v>
      </c>
      <c r="G12" s="4">
        <f t="shared" si="2"/>
        <v>2.0509704128527479</v>
      </c>
      <c r="H12" s="4"/>
      <c r="I12" s="4"/>
      <c r="J12" s="4"/>
    </row>
    <row r="13" spans="1:10">
      <c r="A13" s="5">
        <v>1</v>
      </c>
      <c r="B13" s="9">
        <v>2</v>
      </c>
      <c r="C13" s="3">
        <v>29.5</v>
      </c>
      <c r="D13" s="3">
        <v>3.3</v>
      </c>
      <c r="E13" s="3">
        <f t="shared" si="0"/>
        <v>34.614015151515154</v>
      </c>
      <c r="F13" s="3">
        <f t="shared" si="1"/>
        <v>0.34614015151515154</v>
      </c>
      <c r="G13" s="3">
        <f t="shared" si="2"/>
        <v>2.8890031844694191</v>
      </c>
      <c r="H13" s="3"/>
      <c r="I13" s="3"/>
      <c r="J13" s="3"/>
    </row>
    <row r="14" spans="1:10">
      <c r="A14" s="5">
        <v>1</v>
      </c>
      <c r="B14" s="9">
        <v>2</v>
      </c>
      <c r="C14" s="4">
        <v>29.3</v>
      </c>
      <c r="D14" s="4">
        <v>3.3</v>
      </c>
      <c r="E14" s="4">
        <f t="shared" si="0"/>
        <v>34.168560606060609</v>
      </c>
      <c r="F14" s="4">
        <f t="shared" si="1"/>
        <v>0.34168560606060611</v>
      </c>
      <c r="G14" s="4">
        <f t="shared" si="2"/>
        <v>2.9266670361953326</v>
      </c>
      <c r="H14" s="4"/>
      <c r="I14" s="4"/>
      <c r="J14" s="4"/>
    </row>
    <row r="15" spans="1:10">
      <c r="A15" s="5">
        <v>1</v>
      </c>
      <c r="B15" s="9">
        <v>2</v>
      </c>
      <c r="C15" s="4">
        <v>29.4</v>
      </c>
      <c r="D15" s="4">
        <v>3.3</v>
      </c>
      <c r="E15" s="4">
        <f t="shared" si="0"/>
        <v>34.390909090909091</v>
      </c>
      <c r="F15" s="4">
        <f t="shared" si="1"/>
        <v>0.34390909090909089</v>
      </c>
      <c r="G15" s="4">
        <f t="shared" si="2"/>
        <v>2.9077451757864132</v>
      </c>
      <c r="H15" s="4"/>
      <c r="I15" s="4"/>
      <c r="J15" s="4"/>
    </row>
    <row r="16" spans="1:10">
      <c r="A16" s="5">
        <v>1</v>
      </c>
      <c r="B16" s="9">
        <v>2</v>
      </c>
      <c r="C16" s="4">
        <v>29.4</v>
      </c>
      <c r="D16" s="4">
        <v>3.3</v>
      </c>
      <c r="E16" s="4">
        <f t="shared" si="0"/>
        <v>34.390909090909091</v>
      </c>
      <c r="F16" s="4">
        <f t="shared" si="1"/>
        <v>0.34390909090909089</v>
      </c>
      <c r="G16" s="4">
        <f t="shared" si="2"/>
        <v>2.9077451757864132</v>
      </c>
      <c r="H16" s="4"/>
      <c r="I16" s="4"/>
      <c r="J16" s="4"/>
    </row>
    <row r="17" spans="1:11">
      <c r="A17" s="5">
        <v>1</v>
      </c>
      <c r="B17" s="9">
        <v>2</v>
      </c>
      <c r="C17" s="4">
        <v>29.4</v>
      </c>
      <c r="D17" s="4">
        <v>3.2</v>
      </c>
      <c r="E17" s="4">
        <f t="shared" si="0"/>
        <v>35.364062499999996</v>
      </c>
      <c r="F17" s="4">
        <f t="shared" si="1"/>
        <v>0.35364062499999999</v>
      </c>
      <c r="G17" s="4">
        <f t="shared" si="2"/>
        <v>2.8277294216409667</v>
      </c>
      <c r="H17" s="13">
        <f>SUM(G13:G22)/5</f>
        <v>5.7993217639976837</v>
      </c>
      <c r="I17" s="4"/>
      <c r="J17" s="4"/>
    </row>
    <row r="18" spans="1:11">
      <c r="A18" s="5">
        <v>1</v>
      </c>
      <c r="B18" s="9">
        <v>2</v>
      </c>
      <c r="C18" s="4">
        <v>29.5</v>
      </c>
      <c r="D18" s="4">
        <v>3.3</v>
      </c>
      <c r="E18" s="4">
        <f t="shared" si="0"/>
        <v>34.614015151515154</v>
      </c>
      <c r="F18" s="4">
        <f t="shared" si="1"/>
        <v>0.34614015151515154</v>
      </c>
      <c r="G18" s="4">
        <f t="shared" si="2"/>
        <v>2.8890031844694191</v>
      </c>
      <c r="H18" s="4"/>
      <c r="I18" s="4"/>
      <c r="J18" s="4"/>
    </row>
    <row r="19" spans="1:11">
      <c r="A19" s="5">
        <v>1</v>
      </c>
      <c r="B19" s="9">
        <v>2</v>
      </c>
      <c r="C19" s="4">
        <v>29.4</v>
      </c>
      <c r="D19" s="4">
        <v>3.4</v>
      </c>
      <c r="E19" s="4">
        <f t="shared" si="0"/>
        <v>33.477941176470587</v>
      </c>
      <c r="F19" s="4">
        <f t="shared" si="1"/>
        <v>0.33477941176470588</v>
      </c>
      <c r="G19" s="4">
        <f t="shared" si="2"/>
        <v>2.9870415110915878</v>
      </c>
      <c r="H19" s="4"/>
      <c r="I19" s="4"/>
      <c r="J19" s="4"/>
    </row>
    <row r="20" spans="1:11">
      <c r="A20" s="5">
        <v>1</v>
      </c>
      <c r="B20" s="9">
        <v>2</v>
      </c>
      <c r="C20" s="4">
        <v>29.3</v>
      </c>
      <c r="D20" s="4">
        <v>3.2</v>
      </c>
      <c r="E20" s="4">
        <f t="shared" si="0"/>
        <v>35.134765625</v>
      </c>
      <c r="F20" s="4">
        <f t="shared" si="1"/>
        <v>0.35134765625000003</v>
      </c>
      <c r="G20" s="4">
        <f t="shared" si="2"/>
        <v>2.8461837789760405</v>
      </c>
      <c r="H20" s="4"/>
      <c r="I20" s="4"/>
      <c r="J20" s="4"/>
    </row>
    <row r="21" spans="1:11">
      <c r="A21" s="5">
        <v>1</v>
      </c>
      <c r="B21" s="9">
        <v>2</v>
      </c>
      <c r="C21" s="4">
        <v>29.4</v>
      </c>
      <c r="D21" s="4">
        <v>3.3</v>
      </c>
      <c r="E21" s="4">
        <f t="shared" si="0"/>
        <v>34.390909090909091</v>
      </c>
      <c r="F21" s="4">
        <f t="shared" si="1"/>
        <v>0.34390909090909089</v>
      </c>
      <c r="G21" s="4">
        <f t="shared" si="2"/>
        <v>2.9077451757864132</v>
      </c>
      <c r="H21" s="4"/>
      <c r="I21" s="4"/>
      <c r="J21" s="4"/>
    </row>
    <row r="22" spans="1:11">
      <c r="A22" s="5">
        <v>1</v>
      </c>
      <c r="B22" s="9">
        <v>2</v>
      </c>
      <c r="C22" s="4">
        <v>29.4</v>
      </c>
      <c r="D22" s="4">
        <v>3.3</v>
      </c>
      <c r="E22" s="4">
        <f t="shared" si="0"/>
        <v>34.390909090909091</v>
      </c>
      <c r="F22" s="4">
        <f t="shared" si="1"/>
        <v>0.34390909090909089</v>
      </c>
      <c r="G22" s="4">
        <f t="shared" si="2"/>
        <v>2.9077451757864132</v>
      </c>
      <c r="H22" s="4"/>
      <c r="I22" s="4"/>
      <c r="J22" s="4"/>
    </row>
    <row r="23" spans="1:11">
      <c r="A23" s="5">
        <v>1</v>
      </c>
      <c r="B23" s="10">
        <v>3</v>
      </c>
      <c r="C23" s="3">
        <v>28.2</v>
      </c>
      <c r="D23" s="3">
        <v>3.7</v>
      </c>
      <c r="E23" s="3">
        <f t="shared" si="0"/>
        <v>28.716216216216218</v>
      </c>
      <c r="F23" s="3">
        <f t="shared" si="1"/>
        <v>0.28716216216216217</v>
      </c>
      <c r="G23" s="3">
        <f t="shared" si="2"/>
        <v>3.4823529411764707</v>
      </c>
      <c r="H23" s="3"/>
      <c r="I23" s="3"/>
      <c r="J23" s="3"/>
      <c r="K23" s="3"/>
    </row>
    <row r="24" spans="1:11">
      <c r="A24" s="5">
        <v>1</v>
      </c>
      <c r="B24" s="10">
        <v>3</v>
      </c>
      <c r="C24" s="4">
        <v>28.2</v>
      </c>
      <c r="D24" s="4">
        <v>3.7</v>
      </c>
      <c r="E24" s="4">
        <f t="shared" si="0"/>
        <v>28.716216216216218</v>
      </c>
      <c r="F24" s="4">
        <f t="shared" si="1"/>
        <v>0.28716216216216217</v>
      </c>
      <c r="G24" s="4">
        <f t="shared" si="2"/>
        <v>3.4823529411764707</v>
      </c>
      <c r="H24" s="4"/>
      <c r="I24" s="4"/>
      <c r="J24" s="4"/>
    </row>
    <row r="25" spans="1:11">
      <c r="A25" s="5">
        <v>1</v>
      </c>
      <c r="B25" s="10">
        <v>3</v>
      </c>
      <c r="C25" s="4">
        <v>28.3</v>
      </c>
      <c r="D25" s="4">
        <v>3.6</v>
      </c>
      <c r="E25" s="4">
        <f t="shared" si="0"/>
        <v>29.608680555555555</v>
      </c>
      <c r="F25" s="4">
        <f t="shared" si="1"/>
        <v>0.29608680555555555</v>
      </c>
      <c r="G25" s="4">
        <f t="shared" si="2"/>
        <v>3.3773879188019653</v>
      </c>
      <c r="H25" s="4"/>
      <c r="I25" s="4"/>
      <c r="J25" s="4"/>
    </row>
    <row r="26" spans="1:11">
      <c r="A26" s="5">
        <v>1</v>
      </c>
      <c r="B26" s="10">
        <v>3</v>
      </c>
      <c r="C26" s="4">
        <v>28.3</v>
      </c>
      <c r="D26" s="4">
        <v>3.6</v>
      </c>
      <c r="E26" s="4">
        <f t="shared" si="0"/>
        <v>29.608680555555555</v>
      </c>
      <c r="F26" s="4">
        <f t="shared" si="1"/>
        <v>0.29608680555555555</v>
      </c>
      <c r="G26" s="4">
        <f t="shared" si="2"/>
        <v>3.3773879188019653</v>
      </c>
      <c r="H26" s="4"/>
      <c r="I26" s="4"/>
      <c r="J26" s="4"/>
    </row>
    <row r="27" spans="1:11">
      <c r="A27" s="5">
        <v>1</v>
      </c>
      <c r="B27" s="10">
        <v>3</v>
      </c>
      <c r="C27" s="4">
        <v>28.2</v>
      </c>
      <c r="D27" s="4">
        <v>3.6</v>
      </c>
      <c r="E27" s="4">
        <f t="shared" si="0"/>
        <v>29.412500000000001</v>
      </c>
      <c r="F27" s="4">
        <f t="shared" si="1"/>
        <v>0.29412500000000003</v>
      </c>
      <c r="G27" s="4">
        <f t="shared" si="2"/>
        <v>3.3999150021249465</v>
      </c>
      <c r="H27" s="13">
        <f>SUM(G23:G32)/5</f>
        <v>6.7058447153523035</v>
      </c>
      <c r="I27" s="4"/>
      <c r="J27" s="4"/>
    </row>
    <row r="28" spans="1:11">
      <c r="A28" s="5">
        <v>1</v>
      </c>
      <c r="B28" s="10">
        <v>3</v>
      </c>
      <c r="C28" s="4">
        <v>28.2</v>
      </c>
      <c r="D28" s="4">
        <v>3.6</v>
      </c>
      <c r="E28" s="4">
        <f t="shared" si="0"/>
        <v>29.412500000000001</v>
      </c>
      <c r="F28" s="4">
        <f t="shared" si="1"/>
        <v>0.29412500000000003</v>
      </c>
      <c r="G28" s="4">
        <f t="shared" si="2"/>
        <v>3.3999150021249465</v>
      </c>
      <c r="H28" s="4"/>
      <c r="I28" s="4"/>
      <c r="J28" s="4"/>
    </row>
    <row r="29" spans="1:11">
      <c r="A29" s="5">
        <v>1</v>
      </c>
      <c r="B29" s="10">
        <v>3</v>
      </c>
      <c r="C29" s="4">
        <v>28.3</v>
      </c>
      <c r="D29" s="4">
        <v>3.6</v>
      </c>
      <c r="E29" s="4">
        <f t="shared" si="0"/>
        <v>29.608680555555555</v>
      </c>
      <c r="F29" s="4">
        <f t="shared" si="1"/>
        <v>0.29608680555555555</v>
      </c>
      <c r="G29" s="4">
        <f t="shared" si="2"/>
        <v>3.3773879188019653</v>
      </c>
      <c r="H29" s="4"/>
      <c r="I29" s="4"/>
      <c r="J29" s="4"/>
    </row>
    <row r="30" spans="1:11">
      <c r="A30" s="5">
        <v>1</v>
      </c>
      <c r="B30" s="10">
        <v>3</v>
      </c>
      <c r="C30" s="4">
        <v>28.3</v>
      </c>
      <c r="D30" s="4">
        <v>3.4</v>
      </c>
      <c r="E30" s="4">
        <f t="shared" si="0"/>
        <v>31.144485294117647</v>
      </c>
      <c r="F30" s="4">
        <f t="shared" si="1"/>
        <v>0.31144485294117646</v>
      </c>
      <c r="G30" s="4">
        <f t="shared" si="2"/>
        <v>3.2108413112509298</v>
      </c>
      <c r="H30" s="4"/>
      <c r="I30" s="4"/>
      <c r="J30" s="4"/>
    </row>
    <row r="31" spans="1:11">
      <c r="A31" s="5">
        <v>1</v>
      </c>
      <c r="B31" s="10">
        <v>3</v>
      </c>
      <c r="C31" s="4">
        <v>28.3</v>
      </c>
      <c r="D31" s="4">
        <v>3.4</v>
      </c>
      <c r="E31" s="4">
        <f t="shared" si="0"/>
        <v>31.144485294117647</v>
      </c>
      <c r="F31" s="4">
        <f t="shared" si="1"/>
        <v>0.31144485294117646</v>
      </c>
      <c r="G31" s="4">
        <f t="shared" si="2"/>
        <v>3.2108413112509298</v>
      </c>
      <c r="H31" s="4"/>
      <c r="I31" s="4"/>
      <c r="J31" s="4"/>
    </row>
    <row r="32" spans="1:11">
      <c r="A32" s="5">
        <v>1</v>
      </c>
      <c r="B32" s="10">
        <v>3</v>
      </c>
      <c r="C32" s="4">
        <v>28.3</v>
      </c>
      <c r="D32" s="4">
        <v>3.4</v>
      </c>
      <c r="E32" s="4">
        <f t="shared" si="0"/>
        <v>31.144485294117647</v>
      </c>
      <c r="F32" s="4">
        <f t="shared" si="1"/>
        <v>0.31144485294117646</v>
      </c>
      <c r="G32" s="4">
        <f t="shared" si="2"/>
        <v>3.2108413112509298</v>
      </c>
      <c r="H32" s="4"/>
      <c r="I32" s="4"/>
      <c r="J32" s="4"/>
    </row>
    <row r="33" spans="1:11">
      <c r="A33" s="5">
        <v>1</v>
      </c>
      <c r="B33" s="11">
        <v>4</v>
      </c>
      <c r="C33" s="3">
        <v>27.8</v>
      </c>
      <c r="D33" s="3">
        <v>3.4</v>
      </c>
      <c r="E33" s="3">
        <f t="shared" si="0"/>
        <v>30.113235294117647</v>
      </c>
      <c r="F33" s="3">
        <f t="shared" si="1"/>
        <v>0.30113235294117646</v>
      </c>
      <c r="G33" s="3">
        <f t="shared" si="2"/>
        <v>3.320798945157982</v>
      </c>
      <c r="H33" s="3"/>
      <c r="I33" s="3"/>
      <c r="J33" s="3"/>
    </row>
    <row r="34" spans="1:11">
      <c r="A34" s="5">
        <v>1</v>
      </c>
      <c r="B34" s="11">
        <v>4</v>
      </c>
      <c r="C34" s="4">
        <v>27.7</v>
      </c>
      <c r="D34" s="4">
        <v>3.4</v>
      </c>
      <c r="E34" s="4">
        <f t="shared" si="0"/>
        <v>29.909191176470586</v>
      </c>
      <c r="F34" s="4">
        <f t="shared" si="1"/>
        <v>0.29909191176470584</v>
      </c>
      <c r="G34" s="4">
        <f t="shared" si="2"/>
        <v>3.3434538369820417</v>
      </c>
      <c r="H34" s="4"/>
      <c r="I34" s="4"/>
      <c r="J34" s="4"/>
    </row>
    <row r="35" spans="1:11">
      <c r="A35" s="5">
        <v>1</v>
      </c>
      <c r="B35" s="11">
        <v>4</v>
      </c>
      <c r="C35" s="4">
        <v>27.8</v>
      </c>
      <c r="D35" s="4">
        <v>3.6</v>
      </c>
      <c r="E35" s="4">
        <f t="shared" si="0"/>
        <v>28.634722222222223</v>
      </c>
      <c r="F35" s="4">
        <f t="shared" si="1"/>
        <v>0.28634722222222225</v>
      </c>
      <c r="G35" s="4">
        <f t="shared" si="2"/>
        <v>3.4922636659067754</v>
      </c>
      <c r="H35" s="4"/>
      <c r="I35" s="4"/>
      <c r="J35" s="4"/>
    </row>
    <row r="36" spans="1:11">
      <c r="A36" s="5">
        <v>1</v>
      </c>
      <c r="B36" s="11">
        <v>4</v>
      </c>
      <c r="C36" s="4">
        <v>27.8</v>
      </c>
      <c r="D36" s="4">
        <v>3.5</v>
      </c>
      <c r="E36" s="4">
        <f t="shared" si="0"/>
        <v>29.351428571428574</v>
      </c>
      <c r="F36" s="4">
        <f t="shared" si="1"/>
        <v>0.29351428571428573</v>
      </c>
      <c r="G36" s="4">
        <f t="shared" si="2"/>
        <v>3.4069891949771245</v>
      </c>
      <c r="H36" s="4"/>
      <c r="I36" s="4"/>
      <c r="J36" s="4"/>
    </row>
    <row r="37" spans="1:11">
      <c r="A37" s="5">
        <v>1</v>
      </c>
      <c r="B37" s="11">
        <v>4</v>
      </c>
      <c r="C37" s="4">
        <v>27.8</v>
      </c>
      <c r="D37" s="4">
        <v>3.5</v>
      </c>
      <c r="E37" s="4">
        <f t="shared" si="0"/>
        <v>29.351428571428574</v>
      </c>
      <c r="F37" s="4">
        <f t="shared" si="1"/>
        <v>0.29351428571428573</v>
      </c>
      <c r="G37" s="4">
        <f t="shared" si="2"/>
        <v>3.4069891949771245</v>
      </c>
      <c r="H37" s="13">
        <f>SUM(G33:G42)/5</f>
        <v>6.8148011994775759</v>
      </c>
      <c r="I37" s="4"/>
      <c r="J37" s="4"/>
    </row>
    <row r="38" spans="1:11">
      <c r="A38" s="5">
        <v>1</v>
      </c>
      <c r="B38" s="11">
        <v>4</v>
      </c>
      <c r="C38" s="4">
        <v>27.7</v>
      </c>
      <c r="D38" s="4">
        <v>3.5</v>
      </c>
      <c r="E38" s="4">
        <f t="shared" si="0"/>
        <v>29.153214285714284</v>
      </c>
      <c r="F38" s="4">
        <f t="shared" si="1"/>
        <v>0.29153214285714285</v>
      </c>
      <c r="G38" s="4">
        <f t="shared" si="2"/>
        <v>3.430153499369097</v>
      </c>
      <c r="H38" s="4"/>
      <c r="I38" s="4"/>
      <c r="J38" s="4"/>
    </row>
    <row r="39" spans="1:11">
      <c r="A39" s="5">
        <v>1</v>
      </c>
      <c r="B39" s="11">
        <v>4</v>
      </c>
      <c r="C39" s="4">
        <v>27.7</v>
      </c>
      <c r="D39" s="4">
        <v>3.4</v>
      </c>
      <c r="E39" s="4">
        <f t="shared" si="0"/>
        <v>29.909191176470586</v>
      </c>
      <c r="F39" s="4">
        <f t="shared" si="1"/>
        <v>0.29909191176470584</v>
      </c>
      <c r="G39" s="4">
        <f t="shared" si="2"/>
        <v>3.3434538369820417</v>
      </c>
      <c r="H39" s="4"/>
      <c r="I39" s="4"/>
      <c r="J39" s="4"/>
    </row>
    <row r="40" spans="1:11">
      <c r="A40" s="5">
        <v>1</v>
      </c>
      <c r="B40" s="11">
        <v>4</v>
      </c>
      <c r="C40" s="4">
        <v>27.8</v>
      </c>
      <c r="D40" s="4">
        <v>3.5</v>
      </c>
      <c r="E40" s="4">
        <f t="shared" si="0"/>
        <v>29.351428571428574</v>
      </c>
      <c r="F40" s="4">
        <f t="shared" si="1"/>
        <v>0.29351428571428573</v>
      </c>
      <c r="G40" s="4">
        <f t="shared" si="2"/>
        <v>3.4069891949771245</v>
      </c>
      <c r="H40" s="4"/>
      <c r="I40" s="4"/>
      <c r="J40" s="4"/>
    </row>
    <row r="41" spans="1:11">
      <c r="A41" s="5">
        <v>1</v>
      </c>
      <c r="B41" s="11">
        <v>4</v>
      </c>
      <c r="C41" s="4">
        <v>27.7</v>
      </c>
      <c r="D41" s="4">
        <v>3.6</v>
      </c>
      <c r="E41" s="4">
        <f t="shared" si="0"/>
        <v>28.442013888888887</v>
      </c>
      <c r="F41" s="4">
        <f t="shared" si="1"/>
        <v>0.2844201388888889</v>
      </c>
      <c r="G41" s="4">
        <f t="shared" si="2"/>
        <v>3.5159254330814398</v>
      </c>
      <c r="H41" s="4"/>
      <c r="I41" s="4"/>
      <c r="J41" s="4"/>
    </row>
    <row r="42" spans="1:11">
      <c r="A42" s="5">
        <v>1</v>
      </c>
      <c r="B42" s="11">
        <v>4</v>
      </c>
      <c r="C42" s="4">
        <v>27.8</v>
      </c>
      <c r="D42" s="4">
        <v>3.5</v>
      </c>
      <c r="E42" s="4">
        <f t="shared" si="0"/>
        <v>29.351428571428574</v>
      </c>
      <c r="F42" s="4">
        <f t="shared" si="1"/>
        <v>0.29351428571428573</v>
      </c>
      <c r="G42" s="4">
        <f t="shared" si="2"/>
        <v>3.4069891949771245</v>
      </c>
      <c r="H42" s="4"/>
      <c r="I42" s="4"/>
      <c r="J42" s="4"/>
    </row>
    <row r="43" spans="1:11">
      <c r="A43" s="5">
        <v>1</v>
      </c>
      <c r="B43" s="12">
        <v>5</v>
      </c>
      <c r="C43" s="3">
        <v>27.5</v>
      </c>
      <c r="D43" s="3">
        <v>3.4</v>
      </c>
      <c r="E43" s="3">
        <f t="shared" si="0"/>
        <v>29.503308823529412</v>
      </c>
      <c r="F43" s="3">
        <f t="shared" si="1"/>
        <v>0.29503308823529412</v>
      </c>
      <c r="G43" s="3">
        <f t="shared" si="2"/>
        <v>3.3894503358297299</v>
      </c>
      <c r="H43" s="3"/>
      <c r="I43" s="3"/>
      <c r="J43" s="3"/>
      <c r="K43" s="3"/>
    </row>
    <row r="44" spans="1:11">
      <c r="A44" s="5">
        <v>1</v>
      </c>
      <c r="B44" s="12">
        <v>5</v>
      </c>
      <c r="C44" s="4">
        <v>27.5</v>
      </c>
      <c r="D44" s="4">
        <v>3.5</v>
      </c>
      <c r="E44" s="4">
        <f t="shared" si="0"/>
        <v>28.758928571428573</v>
      </c>
      <c r="F44" s="4">
        <f t="shared" si="1"/>
        <v>0.28758928571428571</v>
      </c>
      <c r="G44" s="4">
        <f t="shared" si="2"/>
        <v>3.4771809996895375</v>
      </c>
      <c r="H44" s="4"/>
      <c r="I44" s="4"/>
      <c r="J44" s="4"/>
    </row>
    <row r="45" spans="1:11">
      <c r="A45" s="5">
        <v>1</v>
      </c>
      <c r="B45" s="12">
        <v>5</v>
      </c>
      <c r="C45" s="4">
        <v>27.5</v>
      </c>
      <c r="D45" s="4">
        <v>3.4</v>
      </c>
      <c r="E45" s="4">
        <f t="shared" si="0"/>
        <v>29.503308823529412</v>
      </c>
      <c r="F45" s="4">
        <f t="shared" si="1"/>
        <v>0.29503308823529412</v>
      </c>
      <c r="G45" s="4">
        <f t="shared" si="2"/>
        <v>3.3894503358297299</v>
      </c>
      <c r="H45" s="4"/>
      <c r="I45" s="4"/>
      <c r="J45" s="4"/>
    </row>
    <row r="46" spans="1:11">
      <c r="A46" s="5">
        <v>1</v>
      </c>
      <c r="B46" s="12">
        <v>5</v>
      </c>
      <c r="C46" s="4">
        <v>27.6</v>
      </c>
      <c r="D46" s="4">
        <v>3.5</v>
      </c>
      <c r="E46" s="4">
        <f t="shared" si="0"/>
        <v>28.95571428571429</v>
      </c>
      <c r="F46" s="4">
        <f t="shared" si="1"/>
        <v>0.2895571428571429</v>
      </c>
      <c r="G46" s="4">
        <f t="shared" si="2"/>
        <v>3.4535497557846955</v>
      </c>
      <c r="H46" s="4"/>
      <c r="I46" s="4"/>
      <c r="J46" s="4"/>
    </row>
    <row r="47" spans="1:11">
      <c r="A47" s="5">
        <v>1</v>
      </c>
      <c r="B47" s="12">
        <v>5</v>
      </c>
      <c r="C47" s="4">
        <v>27.6</v>
      </c>
      <c r="D47" s="4">
        <v>3.5</v>
      </c>
      <c r="E47" s="4">
        <f t="shared" si="0"/>
        <v>28.95571428571429</v>
      </c>
      <c r="F47" s="4">
        <f t="shared" si="1"/>
        <v>0.2895571428571429</v>
      </c>
      <c r="G47" s="4">
        <f t="shared" si="2"/>
        <v>3.4535497557846955</v>
      </c>
      <c r="H47" s="13">
        <f>SUM(G43:G52)/5</f>
        <v>6.8350099647520963</v>
      </c>
      <c r="I47" s="4"/>
      <c r="J47" s="4"/>
    </row>
    <row r="48" spans="1:11">
      <c r="A48" s="5">
        <v>1</v>
      </c>
      <c r="B48" s="12">
        <v>5</v>
      </c>
      <c r="C48" s="4">
        <v>27.5</v>
      </c>
      <c r="D48" s="4">
        <v>3.4</v>
      </c>
      <c r="E48" s="4">
        <f t="shared" si="0"/>
        <v>29.503308823529412</v>
      </c>
      <c r="F48" s="4">
        <f t="shared" si="1"/>
        <v>0.29503308823529412</v>
      </c>
      <c r="G48" s="4">
        <f t="shared" si="2"/>
        <v>3.3894503358297299</v>
      </c>
      <c r="H48" s="4"/>
      <c r="I48" s="4"/>
      <c r="J48" s="4"/>
    </row>
    <row r="49" spans="1:31">
      <c r="A49" s="5">
        <v>1</v>
      </c>
      <c r="B49" s="12">
        <v>5</v>
      </c>
      <c r="C49" s="4">
        <v>27.5</v>
      </c>
      <c r="D49" s="4">
        <v>3.4</v>
      </c>
      <c r="E49" s="4">
        <f t="shared" si="0"/>
        <v>29.503308823529412</v>
      </c>
      <c r="F49" s="4">
        <f t="shared" si="1"/>
        <v>0.29503308823529412</v>
      </c>
      <c r="G49" s="4">
        <f t="shared" si="2"/>
        <v>3.3894503358297299</v>
      </c>
      <c r="H49" s="4"/>
      <c r="I49" s="4"/>
      <c r="J49" s="4"/>
    </row>
    <row r="50" spans="1:31">
      <c r="A50" s="5">
        <v>1</v>
      </c>
      <c r="B50" s="12">
        <v>5</v>
      </c>
      <c r="C50" s="4">
        <v>27.6</v>
      </c>
      <c r="D50" s="4">
        <v>3.4</v>
      </c>
      <c r="E50" s="4">
        <f t="shared" si="0"/>
        <v>29.705882352941181</v>
      </c>
      <c r="F50" s="4">
        <f t="shared" si="1"/>
        <v>0.29705882352941182</v>
      </c>
      <c r="G50" s="4">
        <f t="shared" si="2"/>
        <v>3.3663366336633658</v>
      </c>
      <c r="H50" s="4"/>
      <c r="I50" s="4"/>
      <c r="J50" s="4"/>
    </row>
    <row r="51" spans="1:31">
      <c r="A51" s="5">
        <v>1</v>
      </c>
      <c r="B51" s="12">
        <v>5</v>
      </c>
      <c r="C51" s="4">
        <v>27.5</v>
      </c>
      <c r="D51" s="4">
        <v>3.5</v>
      </c>
      <c r="E51" s="4">
        <f t="shared" si="0"/>
        <v>28.758928571428573</v>
      </c>
      <c r="F51" s="4">
        <f t="shared" si="1"/>
        <v>0.28758928571428571</v>
      </c>
      <c r="G51" s="4">
        <f t="shared" si="2"/>
        <v>3.4771809996895375</v>
      </c>
      <c r="H51" s="4"/>
      <c r="I51" s="4"/>
      <c r="J51" s="4"/>
    </row>
    <row r="52" spans="1:31">
      <c r="A52" s="5">
        <v>1</v>
      </c>
      <c r="B52" s="12">
        <v>5</v>
      </c>
      <c r="C52" s="4">
        <v>27.5</v>
      </c>
      <c r="D52" s="4">
        <v>3.4</v>
      </c>
      <c r="E52" s="4">
        <f t="shared" si="0"/>
        <v>29.503308823529412</v>
      </c>
      <c r="F52" s="4">
        <f t="shared" si="1"/>
        <v>0.29503308823529412</v>
      </c>
      <c r="G52" s="4">
        <f t="shared" si="2"/>
        <v>3.3894503358297299</v>
      </c>
      <c r="H52" s="4"/>
      <c r="I52" s="4"/>
      <c r="J52" s="4"/>
    </row>
    <row r="53" spans="1:31">
      <c r="A53" s="6">
        <v>2</v>
      </c>
      <c r="B53" s="8">
        <v>1</v>
      </c>
      <c r="C53" s="3">
        <v>32.1</v>
      </c>
      <c r="D53" s="3">
        <v>3.4</v>
      </c>
      <c r="E53" s="3">
        <f t="shared" si="0"/>
        <v>39.582720588235304</v>
      </c>
      <c r="F53" s="3">
        <f t="shared" si="1"/>
        <v>0.39582720588235304</v>
      </c>
      <c r="G53" s="3">
        <f t="shared" si="2"/>
        <v>2.5263548971346301</v>
      </c>
      <c r="H53" s="3"/>
      <c r="I53" s="3"/>
      <c r="J53" s="3"/>
      <c r="K53" s="3"/>
      <c r="L53" s="3"/>
    </row>
    <row r="54" spans="1:31">
      <c r="A54" s="6">
        <v>2</v>
      </c>
      <c r="B54" s="8">
        <v>1</v>
      </c>
      <c r="C54" s="4">
        <v>32.1</v>
      </c>
      <c r="D54" s="4">
        <v>3.5</v>
      </c>
      <c r="E54" s="4">
        <f t="shared" si="0"/>
        <v>38.550357142857145</v>
      </c>
      <c r="F54" s="4">
        <f t="shared" si="1"/>
        <v>0.38550357142857145</v>
      </c>
      <c r="G54" s="4">
        <f t="shared" si="2"/>
        <v>2.5940096904790577</v>
      </c>
      <c r="H54" s="4"/>
      <c r="I54" s="4"/>
      <c r="J54" s="4"/>
    </row>
    <row r="55" spans="1:31">
      <c r="A55" s="6">
        <v>2</v>
      </c>
      <c r="B55" s="8">
        <v>1</v>
      </c>
      <c r="C55" s="4">
        <v>32</v>
      </c>
      <c r="D55" s="4">
        <v>3.6</v>
      </c>
      <c r="E55" s="4">
        <f t="shared" si="0"/>
        <v>37.355555555555554</v>
      </c>
      <c r="F55" s="4">
        <f t="shared" si="1"/>
        <v>0.37355555555555553</v>
      </c>
      <c r="G55" s="4">
        <f t="shared" si="2"/>
        <v>2.6769779892920882</v>
      </c>
      <c r="H55" s="4"/>
      <c r="I55" s="4"/>
      <c r="J55" s="4"/>
    </row>
    <row r="56" spans="1:31">
      <c r="A56" s="6">
        <v>2</v>
      </c>
      <c r="B56" s="8">
        <v>1</v>
      </c>
      <c r="C56" s="4">
        <v>32</v>
      </c>
      <c r="D56" s="4">
        <v>3.5</v>
      </c>
      <c r="E56" s="4">
        <f t="shared" si="0"/>
        <v>38.321428571428569</v>
      </c>
      <c r="F56" s="4">
        <f t="shared" si="1"/>
        <v>0.38321428571428573</v>
      </c>
      <c r="G56" s="4">
        <f t="shared" si="2"/>
        <v>2.6095060577819198</v>
      </c>
      <c r="H56" s="4"/>
      <c r="I56" s="4"/>
      <c r="J56" s="4"/>
    </row>
    <row r="57" spans="1:31">
      <c r="A57" s="6">
        <v>2</v>
      </c>
      <c r="B57" s="8">
        <v>1</v>
      </c>
      <c r="C57" s="4">
        <v>32.1</v>
      </c>
      <c r="D57" s="4">
        <v>3.5</v>
      </c>
      <c r="E57" s="4">
        <f t="shared" si="0"/>
        <v>38.550357142857145</v>
      </c>
      <c r="F57" s="4">
        <f t="shared" si="1"/>
        <v>0.38550357142857145</v>
      </c>
      <c r="G57" s="4">
        <f t="shared" si="2"/>
        <v>2.5940096904790577</v>
      </c>
      <c r="H57" s="13">
        <f>SUM(G53:G62)/5</f>
        <v>5.2543406896511993</v>
      </c>
      <c r="I57" s="4"/>
      <c r="J57" s="4"/>
    </row>
    <row r="58" spans="1:31">
      <c r="A58" s="6">
        <v>2</v>
      </c>
      <c r="B58" s="8">
        <v>1</v>
      </c>
      <c r="C58" s="4">
        <v>32.200000000000003</v>
      </c>
      <c r="D58" s="4">
        <v>3.5</v>
      </c>
      <c r="E58" s="4">
        <f t="shared" si="0"/>
        <v>38.780000000000008</v>
      </c>
      <c r="F58" s="4">
        <f t="shared" si="1"/>
        <v>0.38780000000000009</v>
      </c>
      <c r="G58" s="4">
        <f t="shared" si="2"/>
        <v>2.578648788035069</v>
      </c>
      <c r="H58" s="4"/>
      <c r="I58" s="4"/>
      <c r="J58" s="4"/>
    </row>
    <row r="59" spans="1:31">
      <c r="A59" s="6">
        <v>2</v>
      </c>
      <c r="B59" s="8">
        <v>1</v>
      </c>
      <c r="C59" s="4">
        <v>32</v>
      </c>
      <c r="D59" s="4">
        <v>3.6</v>
      </c>
      <c r="E59" s="4">
        <f t="shared" si="0"/>
        <v>37.355555555555554</v>
      </c>
      <c r="F59" s="4">
        <f t="shared" si="1"/>
        <v>0.37355555555555553</v>
      </c>
      <c r="G59" s="4">
        <f t="shared" si="2"/>
        <v>2.6769779892920882</v>
      </c>
      <c r="H59" s="4"/>
      <c r="I59" s="4"/>
      <c r="J59" s="4"/>
    </row>
    <row r="60" spans="1:31">
      <c r="A60" s="6">
        <v>2</v>
      </c>
      <c r="B60" s="8">
        <v>1</v>
      </c>
      <c r="C60" s="4">
        <v>32.1</v>
      </c>
      <c r="D60" s="4">
        <v>3.6</v>
      </c>
      <c r="E60" s="4">
        <f t="shared" si="0"/>
        <v>37.578125</v>
      </c>
      <c r="F60" s="4">
        <f t="shared" si="1"/>
        <v>0.37578125000000001</v>
      </c>
      <c r="G60" s="4">
        <f t="shared" si="2"/>
        <v>2.6611226611226608</v>
      </c>
      <c r="H60" s="4"/>
      <c r="I60" s="4"/>
      <c r="J60" s="4"/>
    </row>
    <row r="61" spans="1:31">
      <c r="A61" s="6">
        <v>2</v>
      </c>
      <c r="B61" s="8">
        <v>1</v>
      </c>
      <c r="C61" s="4">
        <v>31.9</v>
      </c>
      <c r="D61" s="4">
        <v>3.6</v>
      </c>
      <c r="E61" s="4">
        <f t="shared" si="0"/>
        <v>37.13368055555555</v>
      </c>
      <c r="F61" s="4">
        <f t="shared" si="1"/>
        <v>0.37133680555555548</v>
      </c>
      <c r="G61" s="4">
        <f t="shared" si="2"/>
        <v>2.6929730235167613</v>
      </c>
      <c r="H61" s="4"/>
      <c r="I61" s="4"/>
      <c r="J61" s="4"/>
    </row>
    <row r="62" spans="1:31">
      <c r="A62" s="6">
        <v>2</v>
      </c>
      <c r="B62" s="8">
        <v>1</v>
      </c>
      <c r="C62" s="4">
        <v>32.1</v>
      </c>
      <c r="D62" s="4">
        <v>3.6</v>
      </c>
      <c r="E62" s="4">
        <f t="shared" si="0"/>
        <v>37.578125</v>
      </c>
      <c r="F62" s="4">
        <f t="shared" si="1"/>
        <v>0.37578125000000001</v>
      </c>
      <c r="G62" s="4">
        <f t="shared" si="2"/>
        <v>2.6611226611226608</v>
      </c>
      <c r="H62" s="4"/>
      <c r="I62" s="4"/>
      <c r="J62" s="4"/>
    </row>
    <row r="63" spans="1:31">
      <c r="A63" s="6">
        <v>2</v>
      </c>
      <c r="B63" s="9">
        <v>2</v>
      </c>
      <c r="C63" s="3">
        <v>29</v>
      </c>
      <c r="D63" s="3">
        <v>4.3</v>
      </c>
      <c r="E63" s="3">
        <f t="shared" si="0"/>
        <v>26.597674418604651</v>
      </c>
      <c r="F63" s="3">
        <f t="shared" si="1"/>
        <v>0.2659767441860465</v>
      </c>
      <c r="G63" s="3">
        <f t="shared" si="2"/>
        <v>3.7597272011891234</v>
      </c>
      <c r="H63" s="3"/>
      <c r="I63" s="3"/>
      <c r="J63" s="3"/>
      <c r="K63" s="3"/>
      <c r="L63" s="3"/>
    </row>
    <row r="64" spans="1:31">
      <c r="A64" s="6">
        <v>2</v>
      </c>
      <c r="B64" s="9">
        <v>2</v>
      </c>
      <c r="C64" s="4">
        <v>29.1</v>
      </c>
      <c r="D64" s="4">
        <v>4.2</v>
      </c>
      <c r="E64" s="4">
        <f t="shared" si="0"/>
        <v>27.302678571428572</v>
      </c>
      <c r="F64" s="4">
        <f t="shared" si="1"/>
        <v>0.27302678571428574</v>
      </c>
      <c r="G64" s="4">
        <f t="shared" si="2"/>
        <v>3.6626442983747012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</row>
    <row r="65" spans="1:31">
      <c r="A65" s="6">
        <v>2</v>
      </c>
      <c r="B65" s="9">
        <v>2</v>
      </c>
      <c r="C65" s="4">
        <v>29</v>
      </c>
      <c r="D65" s="4">
        <v>4.3</v>
      </c>
      <c r="E65" s="4">
        <f t="shared" ref="E65:E126" si="3">(D65/2)+((C65^2)/(8*D65))</f>
        <v>26.597674418604651</v>
      </c>
      <c r="F65" s="4">
        <f t="shared" si="1"/>
        <v>0.2659767441860465</v>
      </c>
      <c r="G65" s="4">
        <f t="shared" si="2"/>
        <v>3.7597272011891234</v>
      </c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</row>
    <row r="66" spans="1:31">
      <c r="A66" s="6">
        <v>2</v>
      </c>
      <c r="B66" s="9">
        <v>2</v>
      </c>
      <c r="C66" s="4">
        <v>29</v>
      </c>
      <c r="D66" s="4">
        <v>4.2</v>
      </c>
      <c r="E66" s="4">
        <f t="shared" si="3"/>
        <v>27.129761904761907</v>
      </c>
      <c r="F66" s="4">
        <f t="shared" si="1"/>
        <v>0.27129761904761907</v>
      </c>
      <c r="G66" s="4">
        <f t="shared" si="2"/>
        <v>3.6859888542717973</v>
      </c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</row>
    <row r="67" spans="1:31">
      <c r="A67" s="6">
        <v>2</v>
      </c>
      <c r="B67" s="9">
        <v>2</v>
      </c>
      <c r="C67" s="4">
        <v>29</v>
      </c>
      <c r="D67" s="4">
        <v>4.3</v>
      </c>
      <c r="E67" s="4">
        <f t="shared" si="3"/>
        <v>26.597674418604651</v>
      </c>
      <c r="F67" s="4">
        <f t="shared" si="1"/>
        <v>0.2659767441860465</v>
      </c>
      <c r="G67" s="4">
        <f t="shared" si="2"/>
        <v>3.7597272011891234</v>
      </c>
      <c r="H67" s="13">
        <f>SUM(G63:G72)/5</f>
        <v>7.4750789382812286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31">
      <c r="A68" s="6">
        <v>2</v>
      </c>
      <c r="B68" s="9">
        <v>2</v>
      </c>
      <c r="C68" s="4">
        <v>29</v>
      </c>
      <c r="D68" s="4">
        <v>4.2</v>
      </c>
      <c r="E68" s="4">
        <f t="shared" si="3"/>
        <v>27.129761904761907</v>
      </c>
      <c r="F68" s="4">
        <f t="shared" si="1"/>
        <v>0.27129761904761907</v>
      </c>
      <c r="G68" s="4">
        <f t="shared" si="2"/>
        <v>3.6859888542717973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1:31">
      <c r="A69" s="6">
        <v>2</v>
      </c>
      <c r="B69" s="9">
        <v>2</v>
      </c>
      <c r="C69" s="4">
        <v>28.9</v>
      </c>
      <c r="D69" s="4">
        <v>4.2</v>
      </c>
      <c r="E69" s="4">
        <f t="shared" si="3"/>
        <v>26.957440476190474</v>
      </c>
      <c r="F69" s="4">
        <f t="shared" si="1"/>
        <v>0.26957440476190475</v>
      </c>
      <c r="G69" s="4">
        <f t="shared" si="2"/>
        <v>3.709550989765614</v>
      </c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</row>
    <row r="70" spans="1:31">
      <c r="A70" s="6">
        <v>2</v>
      </c>
      <c r="B70" s="9">
        <v>2</v>
      </c>
      <c r="C70" s="4">
        <v>29</v>
      </c>
      <c r="D70" s="4">
        <v>4.3</v>
      </c>
      <c r="E70" s="4">
        <f t="shared" si="3"/>
        <v>26.597674418604651</v>
      </c>
      <c r="F70" s="4">
        <f t="shared" si="1"/>
        <v>0.2659767441860465</v>
      </c>
      <c r="G70" s="4">
        <f t="shared" si="2"/>
        <v>3.7597272011891234</v>
      </c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</row>
    <row r="71" spans="1:31">
      <c r="A71" s="6">
        <v>2</v>
      </c>
      <c r="B71" s="9">
        <v>2</v>
      </c>
      <c r="C71" s="4">
        <v>29</v>
      </c>
      <c r="D71" s="4">
        <v>4.4000000000000004</v>
      </c>
      <c r="E71" s="4">
        <f t="shared" si="3"/>
        <v>26.092045454545453</v>
      </c>
      <c r="F71" s="4">
        <f t="shared" si="1"/>
        <v>0.26092045454545454</v>
      </c>
      <c r="G71" s="4">
        <f t="shared" si="2"/>
        <v>3.8325856887766214</v>
      </c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</row>
    <row r="72" spans="1:31">
      <c r="A72" s="6">
        <v>2</v>
      </c>
      <c r="B72" s="9">
        <v>2</v>
      </c>
      <c r="C72" s="4">
        <v>29</v>
      </c>
      <c r="D72" s="4">
        <v>4.3</v>
      </c>
      <c r="E72" s="4">
        <f t="shared" si="3"/>
        <v>26.597674418604651</v>
      </c>
      <c r="F72" s="4">
        <f t="shared" si="1"/>
        <v>0.2659767441860465</v>
      </c>
      <c r="G72" s="4">
        <f t="shared" si="2"/>
        <v>3.7597272011891234</v>
      </c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</row>
    <row r="73" spans="1:31">
      <c r="A73" s="6">
        <v>2</v>
      </c>
      <c r="B73" s="10">
        <v>3</v>
      </c>
      <c r="C73" s="3">
        <v>27.9</v>
      </c>
      <c r="D73" s="3">
        <v>4.4000000000000004</v>
      </c>
      <c r="E73" s="3">
        <f t="shared" si="3"/>
        <v>24.31392045454545</v>
      </c>
      <c r="F73" s="3">
        <f t="shared" si="1"/>
        <v>0.24313920454545451</v>
      </c>
      <c r="G73" s="3">
        <f t="shared" si="2"/>
        <v>4.1128702459543147</v>
      </c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</row>
    <row r="74" spans="1:31">
      <c r="A74" s="6">
        <v>2</v>
      </c>
      <c r="B74" s="10">
        <v>3</v>
      </c>
      <c r="C74" s="4">
        <v>27.7</v>
      </c>
      <c r="D74" s="4">
        <v>4.5</v>
      </c>
      <c r="E74" s="4">
        <f t="shared" si="3"/>
        <v>23.563611111111111</v>
      </c>
      <c r="F74" s="4">
        <f t="shared" si="1"/>
        <v>0.23563611111111113</v>
      </c>
      <c r="G74" s="4">
        <f t="shared" si="2"/>
        <v>4.2438317084959154</v>
      </c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</row>
    <row r="75" spans="1:31">
      <c r="A75" s="6">
        <v>2</v>
      </c>
      <c r="B75" s="10">
        <v>3</v>
      </c>
      <c r="C75" s="4">
        <v>27.7</v>
      </c>
      <c r="D75" s="4">
        <v>4.5</v>
      </c>
      <c r="E75" s="4">
        <f t="shared" si="3"/>
        <v>23.563611111111111</v>
      </c>
      <c r="F75" s="4">
        <f t="shared" si="1"/>
        <v>0.23563611111111113</v>
      </c>
      <c r="G75" s="4">
        <f t="shared" si="2"/>
        <v>4.2438317084959154</v>
      </c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</row>
    <row r="76" spans="1:31">
      <c r="A76" s="6">
        <v>2</v>
      </c>
      <c r="B76" s="10">
        <v>3</v>
      </c>
      <c r="C76" s="4">
        <v>27.8</v>
      </c>
      <c r="D76" s="4">
        <v>4.5</v>
      </c>
      <c r="E76" s="4">
        <f t="shared" si="3"/>
        <v>23.71777777777778</v>
      </c>
      <c r="F76" s="4">
        <f t="shared" si="1"/>
        <v>0.23717777777777779</v>
      </c>
      <c r="G76" s="4">
        <f t="shared" si="2"/>
        <v>4.2162466035791244</v>
      </c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31">
      <c r="A77" s="6">
        <v>2</v>
      </c>
      <c r="B77" s="10">
        <v>3</v>
      </c>
      <c r="C77" s="4">
        <v>27.8</v>
      </c>
      <c r="D77" s="4">
        <v>4.5</v>
      </c>
      <c r="E77" s="4">
        <f t="shared" si="3"/>
        <v>23.71777777777778</v>
      </c>
      <c r="F77" s="4">
        <f t="shared" si="1"/>
        <v>0.23717777777777779</v>
      </c>
      <c r="G77" s="4">
        <f t="shared" si="2"/>
        <v>4.2162466035791244</v>
      </c>
      <c r="H77" s="13">
        <f>SUM(G73:G82)/5</f>
        <v>8.4336564781501711</v>
      </c>
      <c r="I77" s="4"/>
      <c r="J77" s="4"/>
      <c r="K77" s="4"/>
      <c r="L77" s="4"/>
      <c r="M77" s="4"/>
      <c r="N77" s="4"/>
      <c r="O77" s="4"/>
      <c r="P77" s="4"/>
      <c r="Q77" s="4"/>
    </row>
    <row r="78" spans="1:31">
      <c r="A78" s="6">
        <v>2</v>
      </c>
      <c r="B78" s="10">
        <v>3</v>
      </c>
      <c r="C78" s="4">
        <v>27.8</v>
      </c>
      <c r="D78" s="4">
        <v>4.4000000000000004</v>
      </c>
      <c r="E78" s="4">
        <f t="shared" si="3"/>
        <v>24.155681818181815</v>
      </c>
      <c r="F78" s="4">
        <f t="shared" si="1"/>
        <v>0.24155681818181815</v>
      </c>
      <c r="G78" s="4">
        <f t="shared" si="2"/>
        <v>4.1398127675589222</v>
      </c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31">
      <c r="A79" s="6">
        <v>2</v>
      </c>
      <c r="B79" s="10">
        <v>3</v>
      </c>
      <c r="C79" s="4">
        <v>27.7</v>
      </c>
      <c r="D79" s="4">
        <v>4.5</v>
      </c>
      <c r="E79" s="4">
        <f t="shared" si="3"/>
        <v>23.563611111111111</v>
      </c>
      <c r="F79" s="4">
        <f t="shared" si="1"/>
        <v>0.23563611111111113</v>
      </c>
      <c r="G79" s="4">
        <f t="shared" si="2"/>
        <v>4.2438317084959154</v>
      </c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31">
      <c r="A80" s="6">
        <v>2</v>
      </c>
      <c r="B80" s="10">
        <v>3</v>
      </c>
      <c r="C80" s="4">
        <v>27.7</v>
      </c>
      <c r="D80" s="4">
        <v>4.5</v>
      </c>
      <c r="E80" s="4">
        <f t="shared" si="3"/>
        <v>23.563611111111111</v>
      </c>
      <c r="F80" s="4">
        <f t="shared" si="1"/>
        <v>0.23563611111111113</v>
      </c>
      <c r="G80" s="4">
        <f t="shared" si="2"/>
        <v>4.2438317084959154</v>
      </c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>
      <c r="A81" s="6">
        <v>2</v>
      </c>
      <c r="B81" s="10">
        <v>3</v>
      </c>
      <c r="C81" s="4">
        <v>27.9</v>
      </c>
      <c r="D81" s="4">
        <v>4.5999999999999996</v>
      </c>
      <c r="E81" s="4">
        <f t="shared" si="3"/>
        <v>23.452445652173914</v>
      </c>
      <c r="F81" s="4">
        <f t="shared" si="1"/>
        <v>0.23452445652173914</v>
      </c>
      <c r="G81" s="4">
        <f t="shared" si="2"/>
        <v>4.2639476275997916</v>
      </c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>
      <c r="A82" s="6">
        <v>2</v>
      </c>
      <c r="B82" s="10">
        <v>3</v>
      </c>
      <c r="C82" s="4">
        <v>27.7</v>
      </c>
      <c r="D82" s="4">
        <v>4.5</v>
      </c>
      <c r="E82" s="4">
        <f t="shared" si="3"/>
        <v>23.563611111111111</v>
      </c>
      <c r="F82" s="4">
        <f t="shared" si="1"/>
        <v>0.23563611111111113</v>
      </c>
      <c r="G82" s="4">
        <f t="shared" si="2"/>
        <v>4.2438317084959154</v>
      </c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>
      <c r="A83" s="6">
        <v>2</v>
      </c>
      <c r="B83" s="11">
        <v>4</v>
      </c>
      <c r="C83" s="3">
        <v>27.1</v>
      </c>
      <c r="D83" s="3">
        <v>4.5</v>
      </c>
      <c r="E83" s="3">
        <f t="shared" si="3"/>
        <v>22.650277777777781</v>
      </c>
      <c r="F83" s="3">
        <f t="shared" si="1"/>
        <v>0.2265027777777778</v>
      </c>
      <c r="G83" s="3">
        <f t="shared" si="2"/>
        <v>4.4149568928514489</v>
      </c>
      <c r="H83" s="3"/>
      <c r="I83" s="3"/>
      <c r="J83" s="3"/>
      <c r="K83" s="3"/>
      <c r="L83" s="4"/>
      <c r="M83" s="4"/>
      <c r="N83" s="4"/>
      <c r="O83" s="4"/>
      <c r="P83" s="4"/>
      <c r="Q83" s="4"/>
    </row>
    <row r="84" spans="1:17">
      <c r="A84" s="6">
        <v>2</v>
      </c>
      <c r="B84" s="11">
        <v>4</v>
      </c>
      <c r="C84" s="4">
        <v>27.1</v>
      </c>
      <c r="D84" s="4">
        <v>4.5</v>
      </c>
      <c r="E84" s="4">
        <f t="shared" si="3"/>
        <v>22.650277777777781</v>
      </c>
      <c r="F84" s="4">
        <f t="shared" si="1"/>
        <v>0.2265027777777778</v>
      </c>
      <c r="G84" s="4">
        <f t="shared" si="2"/>
        <v>4.4149568928514489</v>
      </c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>
      <c r="A85" s="6">
        <v>2</v>
      </c>
      <c r="B85" s="11">
        <v>4</v>
      </c>
      <c r="C85" s="4">
        <v>27.1</v>
      </c>
      <c r="D85" s="4">
        <v>4.5</v>
      </c>
      <c r="E85" s="4">
        <f t="shared" si="3"/>
        <v>22.650277777777781</v>
      </c>
      <c r="F85" s="4">
        <f t="shared" si="1"/>
        <v>0.2265027777777778</v>
      </c>
      <c r="G85" s="4">
        <f t="shared" si="2"/>
        <v>4.4149568928514489</v>
      </c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>
      <c r="A86" s="6">
        <v>2</v>
      </c>
      <c r="B86" s="11">
        <v>4</v>
      </c>
      <c r="C86" s="4">
        <v>27.2</v>
      </c>
      <c r="D86" s="4">
        <v>4.5</v>
      </c>
      <c r="E86" s="4">
        <f t="shared" si="3"/>
        <v>22.801111111111108</v>
      </c>
      <c r="F86" s="4">
        <f t="shared" si="1"/>
        <v>0.22801111111111108</v>
      </c>
      <c r="G86" s="4">
        <f t="shared" si="2"/>
        <v>4.3857511817162909</v>
      </c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>
      <c r="A87" s="6">
        <v>2</v>
      </c>
      <c r="B87" s="11">
        <v>4</v>
      </c>
      <c r="C87" s="4">
        <v>27.1</v>
      </c>
      <c r="D87" s="4">
        <v>4.5</v>
      </c>
      <c r="E87" s="4">
        <f t="shared" si="3"/>
        <v>22.650277777777781</v>
      </c>
      <c r="F87" s="4">
        <f t="shared" si="1"/>
        <v>0.2265027777777778</v>
      </c>
      <c r="G87" s="4">
        <f t="shared" si="2"/>
        <v>4.4149568928514489</v>
      </c>
      <c r="H87" s="13">
        <f>SUM(G83:G92)/5</f>
        <v>8.828001019399073</v>
      </c>
      <c r="I87" s="4"/>
      <c r="J87" s="4"/>
      <c r="K87" s="4"/>
      <c r="L87" s="4"/>
      <c r="M87" s="4"/>
      <c r="N87" s="4"/>
      <c r="O87" s="4"/>
      <c r="P87" s="4"/>
      <c r="Q87" s="4"/>
    </row>
    <row r="88" spans="1:17">
      <c r="A88" s="6">
        <v>2</v>
      </c>
      <c r="B88" s="11">
        <v>4</v>
      </c>
      <c r="C88" s="4">
        <v>27.1</v>
      </c>
      <c r="D88" s="4">
        <v>4.5999999999999996</v>
      </c>
      <c r="E88" s="4">
        <f t="shared" si="3"/>
        <v>22.256793478260875</v>
      </c>
      <c r="F88" s="4">
        <f t="shared" si="1"/>
        <v>0.22256793478260875</v>
      </c>
      <c r="G88" s="4">
        <f t="shared" si="2"/>
        <v>4.4930101947378045</v>
      </c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>
      <c r="A89" s="6">
        <v>2</v>
      </c>
      <c r="B89" s="11">
        <v>4</v>
      </c>
      <c r="C89" s="4">
        <v>27.1</v>
      </c>
      <c r="D89" s="4">
        <v>4.5</v>
      </c>
      <c r="E89" s="4">
        <f t="shared" si="3"/>
        <v>22.650277777777781</v>
      </c>
      <c r="F89" s="4">
        <f t="shared" si="1"/>
        <v>0.2265027777777778</v>
      </c>
      <c r="G89" s="4">
        <f t="shared" si="2"/>
        <v>4.4149568928514489</v>
      </c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>
      <c r="A90" s="6">
        <v>2</v>
      </c>
      <c r="B90" s="11">
        <v>4</v>
      </c>
      <c r="C90" s="4">
        <v>27.2</v>
      </c>
      <c r="D90" s="4">
        <v>4.5</v>
      </c>
      <c r="E90" s="4">
        <f t="shared" si="3"/>
        <v>22.801111111111108</v>
      </c>
      <c r="F90" s="4">
        <f t="shared" si="1"/>
        <v>0.22801111111111108</v>
      </c>
      <c r="G90" s="4">
        <f t="shared" si="2"/>
        <v>4.3857511817162909</v>
      </c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>
      <c r="A91" s="6">
        <v>2</v>
      </c>
      <c r="B91" s="11">
        <v>4</v>
      </c>
      <c r="C91" s="4">
        <v>27.2</v>
      </c>
      <c r="D91" s="4">
        <v>4.5</v>
      </c>
      <c r="E91" s="4">
        <f t="shared" si="3"/>
        <v>22.801111111111108</v>
      </c>
      <c r="F91" s="4">
        <f t="shared" si="1"/>
        <v>0.22801111111111108</v>
      </c>
      <c r="G91" s="4">
        <f t="shared" si="2"/>
        <v>4.3857511817162909</v>
      </c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>
      <c r="A92" s="6">
        <v>2</v>
      </c>
      <c r="B92" s="11">
        <v>4</v>
      </c>
      <c r="C92" s="4">
        <v>27.1</v>
      </c>
      <c r="D92" s="4">
        <v>4.5</v>
      </c>
      <c r="E92" s="4">
        <f t="shared" si="3"/>
        <v>22.650277777777781</v>
      </c>
      <c r="F92" s="4">
        <f t="shared" si="1"/>
        <v>0.2265027777777778</v>
      </c>
      <c r="G92" s="4">
        <f t="shared" si="2"/>
        <v>4.4149568928514489</v>
      </c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>
      <c r="A93" s="6">
        <v>2</v>
      </c>
      <c r="B93" s="12">
        <v>5</v>
      </c>
      <c r="C93" s="3">
        <v>26.7</v>
      </c>
      <c r="D93" s="3">
        <v>4.5</v>
      </c>
      <c r="E93" s="3">
        <f t="shared" si="3"/>
        <v>22.052499999999998</v>
      </c>
      <c r="F93" s="3">
        <f t="shared" si="1"/>
        <v>0.220525</v>
      </c>
      <c r="G93" s="3">
        <f t="shared" si="2"/>
        <v>4.5346332615349736</v>
      </c>
      <c r="H93" s="3"/>
      <c r="I93" s="3"/>
      <c r="J93" s="3"/>
      <c r="K93" s="3"/>
      <c r="L93" s="3"/>
      <c r="M93" s="3"/>
      <c r="N93" s="4"/>
      <c r="O93" s="4"/>
      <c r="P93" s="4"/>
      <c r="Q93" s="4"/>
    </row>
    <row r="94" spans="1:17">
      <c r="A94" s="6">
        <v>2</v>
      </c>
      <c r="B94" s="12">
        <v>5</v>
      </c>
      <c r="C94" s="4">
        <v>26.8</v>
      </c>
      <c r="D94" s="4">
        <v>4.5</v>
      </c>
      <c r="E94" s="4">
        <f t="shared" si="3"/>
        <v>22.201111111111111</v>
      </c>
      <c r="F94" s="4">
        <f t="shared" si="1"/>
        <v>0.2220111111111111</v>
      </c>
      <c r="G94" s="4">
        <f t="shared" si="2"/>
        <v>4.5042790651118567</v>
      </c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>
      <c r="A95" s="6">
        <v>2</v>
      </c>
      <c r="B95" s="12">
        <v>5</v>
      </c>
      <c r="C95" s="4">
        <v>26.7</v>
      </c>
      <c r="D95" s="4">
        <v>4.5</v>
      </c>
      <c r="E95" s="4">
        <f t="shared" si="3"/>
        <v>22.052499999999998</v>
      </c>
      <c r="F95" s="4">
        <f t="shared" si="1"/>
        <v>0.220525</v>
      </c>
      <c r="G95" s="4">
        <f t="shared" si="2"/>
        <v>4.5346332615349736</v>
      </c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>
      <c r="A96" s="6">
        <v>2</v>
      </c>
      <c r="B96" s="12">
        <v>5</v>
      </c>
      <c r="C96" s="4">
        <v>26.5</v>
      </c>
      <c r="D96" s="4">
        <v>4.5</v>
      </c>
      <c r="E96" s="4">
        <f t="shared" si="3"/>
        <v>21.756944444444443</v>
      </c>
      <c r="F96" s="4">
        <f t="shared" si="1"/>
        <v>0.21756944444444443</v>
      </c>
      <c r="G96" s="4">
        <f t="shared" si="2"/>
        <v>4.596233641876796</v>
      </c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>
      <c r="A97" s="6">
        <v>2</v>
      </c>
      <c r="B97" s="12">
        <v>5</v>
      </c>
      <c r="C97" s="4">
        <v>26.5</v>
      </c>
      <c r="D97" s="4">
        <v>4.4000000000000004</v>
      </c>
      <c r="E97" s="4">
        <f t="shared" si="3"/>
        <v>22.150284090909089</v>
      </c>
      <c r="F97" s="4">
        <f t="shared" si="1"/>
        <v>0.22150284090909089</v>
      </c>
      <c r="G97" s="4">
        <f t="shared" si="2"/>
        <v>4.5146147827982919</v>
      </c>
      <c r="H97" s="13">
        <f>SUM(G93:G102)/5</f>
        <v>9.1305439998621587</v>
      </c>
      <c r="I97" s="4"/>
      <c r="J97" s="4"/>
      <c r="K97" s="4"/>
      <c r="L97" s="4"/>
      <c r="M97" s="4"/>
      <c r="N97" s="4"/>
      <c r="O97" s="4"/>
      <c r="P97" s="4"/>
      <c r="Q97" s="4"/>
    </row>
    <row r="98" spans="1:17">
      <c r="A98" s="6">
        <v>2</v>
      </c>
      <c r="B98" s="12">
        <v>5</v>
      </c>
      <c r="C98" s="4">
        <v>26.5</v>
      </c>
      <c r="D98" s="4">
        <v>4.5</v>
      </c>
      <c r="E98" s="4">
        <f t="shared" si="3"/>
        <v>21.756944444444443</v>
      </c>
      <c r="F98" s="4">
        <f t="shared" si="1"/>
        <v>0.21756944444444443</v>
      </c>
      <c r="G98" s="4">
        <f t="shared" si="2"/>
        <v>4.596233641876796</v>
      </c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>
      <c r="A99" s="6">
        <v>2</v>
      </c>
      <c r="B99" s="12">
        <v>5</v>
      </c>
      <c r="C99" s="4">
        <v>26.6</v>
      </c>
      <c r="D99" s="4">
        <v>4.5</v>
      </c>
      <c r="E99" s="4">
        <f t="shared" si="3"/>
        <v>21.904444444444447</v>
      </c>
      <c r="F99" s="4">
        <f t="shared" si="1"/>
        <v>0.21904444444444449</v>
      </c>
      <c r="G99" s="4">
        <f t="shared" si="2"/>
        <v>4.5652835548341271</v>
      </c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>
      <c r="A100" s="6">
        <v>2</v>
      </c>
      <c r="B100" s="12">
        <v>5</v>
      </c>
      <c r="C100" s="4">
        <v>26.5</v>
      </c>
      <c r="D100" s="4">
        <v>4.5</v>
      </c>
      <c r="E100" s="4">
        <f t="shared" si="3"/>
        <v>21.756944444444443</v>
      </c>
      <c r="F100" s="4">
        <f t="shared" si="1"/>
        <v>0.21756944444444443</v>
      </c>
      <c r="G100" s="4">
        <f t="shared" si="2"/>
        <v>4.596233641876796</v>
      </c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>
      <c r="A101" s="6">
        <v>2</v>
      </c>
      <c r="B101" s="12">
        <v>5</v>
      </c>
      <c r="C101" s="4">
        <v>26.6</v>
      </c>
      <c r="D101" s="4">
        <v>4.5</v>
      </c>
      <c r="E101" s="4">
        <f t="shared" si="3"/>
        <v>21.904444444444447</v>
      </c>
      <c r="F101" s="4">
        <f t="shared" si="1"/>
        <v>0.21904444444444449</v>
      </c>
      <c r="G101" s="4">
        <f t="shared" si="2"/>
        <v>4.5652835548341271</v>
      </c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>
      <c r="A102" s="6">
        <v>2</v>
      </c>
      <c r="B102" s="12">
        <v>5</v>
      </c>
      <c r="C102" s="4">
        <v>26.6</v>
      </c>
      <c r="D102" s="4">
        <v>4.5999999999999996</v>
      </c>
      <c r="E102" s="4">
        <f t="shared" si="3"/>
        <v>21.527173913043484</v>
      </c>
      <c r="F102" s="4">
        <f t="shared" si="1"/>
        <v>0.21527173913043485</v>
      </c>
      <c r="G102" s="4">
        <f t="shared" si="2"/>
        <v>4.6452915930320611</v>
      </c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>
      <c r="A103" s="7">
        <v>3</v>
      </c>
      <c r="B103" s="8">
        <v>1</v>
      </c>
      <c r="C103" s="3">
        <v>31.2</v>
      </c>
      <c r="D103" s="3">
        <v>4.5999999999999996</v>
      </c>
      <c r="E103" s="3">
        <f t="shared" si="3"/>
        <v>28.752173913043478</v>
      </c>
      <c r="F103" s="3">
        <f t="shared" si="1"/>
        <v>0.28752173913043477</v>
      </c>
      <c r="G103" s="3">
        <f t="shared" si="2"/>
        <v>3.4779978829578106</v>
      </c>
      <c r="H103" s="3"/>
      <c r="I103" s="3"/>
      <c r="J103" s="3"/>
    </row>
    <row r="104" spans="1:17">
      <c r="A104" s="7">
        <v>3</v>
      </c>
      <c r="B104" s="8">
        <v>1</v>
      </c>
      <c r="C104" s="4">
        <v>31.5</v>
      </c>
      <c r="D104" s="4">
        <v>4.2</v>
      </c>
      <c r="E104" s="4">
        <f t="shared" si="3"/>
        <v>31.631250000000001</v>
      </c>
      <c r="F104" s="4">
        <f t="shared" si="1"/>
        <v>0.3163125</v>
      </c>
      <c r="G104" s="4">
        <f t="shared" si="2"/>
        <v>3.1614305473226634</v>
      </c>
      <c r="H104" s="4"/>
      <c r="I104" s="4"/>
      <c r="J104" s="4"/>
      <c r="K104" s="4"/>
      <c r="L104" s="4"/>
    </row>
    <row r="105" spans="1:17">
      <c r="A105" s="7">
        <v>3</v>
      </c>
      <c r="B105" s="8">
        <v>1</v>
      </c>
      <c r="C105" s="4">
        <v>31.8</v>
      </c>
      <c r="D105" s="4">
        <v>4.0999999999999996</v>
      </c>
      <c r="E105" s="4">
        <f t="shared" si="3"/>
        <v>32.880487804878051</v>
      </c>
      <c r="F105" s="4">
        <f t="shared" si="1"/>
        <v>0.3288048780487805</v>
      </c>
      <c r="G105" s="4">
        <f t="shared" si="2"/>
        <v>3.0413174096877085</v>
      </c>
      <c r="H105" s="4"/>
      <c r="I105" s="4"/>
      <c r="J105" s="4"/>
      <c r="K105" s="4"/>
      <c r="L105" s="4"/>
    </row>
    <row r="106" spans="1:17">
      <c r="A106" s="7">
        <v>3</v>
      </c>
      <c r="B106" s="8">
        <v>1</v>
      </c>
      <c r="C106" s="4">
        <v>32.1</v>
      </c>
      <c r="D106" s="4">
        <v>3.9</v>
      </c>
      <c r="E106" s="4">
        <f t="shared" si="3"/>
        <v>34.975961538461547</v>
      </c>
      <c r="F106" s="4">
        <f t="shared" si="1"/>
        <v>0.34975961538461547</v>
      </c>
      <c r="G106" s="4">
        <f t="shared" si="2"/>
        <v>2.8591065292096212</v>
      </c>
      <c r="H106" s="4"/>
      <c r="I106" s="4"/>
      <c r="J106" s="4"/>
      <c r="K106" s="4"/>
      <c r="L106" s="4"/>
    </row>
    <row r="107" spans="1:17">
      <c r="A107" s="7">
        <v>3</v>
      </c>
      <c r="B107" s="8">
        <v>1</v>
      </c>
      <c r="C107" s="4">
        <v>32</v>
      </c>
      <c r="D107" s="4">
        <v>4</v>
      </c>
      <c r="E107" s="4">
        <f t="shared" si="3"/>
        <v>34</v>
      </c>
      <c r="F107" s="4">
        <f t="shared" si="1"/>
        <v>0.34</v>
      </c>
      <c r="G107" s="4">
        <f t="shared" si="2"/>
        <v>2.9411764705882351</v>
      </c>
      <c r="H107" s="13">
        <f>SUM(G103:G112)/5</f>
        <v>6.0347656853319886</v>
      </c>
      <c r="I107" s="4"/>
      <c r="J107" s="4"/>
      <c r="K107" s="4"/>
      <c r="L107" s="4"/>
    </row>
    <row r="108" spans="1:17">
      <c r="A108" s="7">
        <v>3</v>
      </c>
      <c r="B108" s="8">
        <v>1</v>
      </c>
      <c r="C108" s="4">
        <v>32</v>
      </c>
      <c r="D108" s="4">
        <v>4</v>
      </c>
      <c r="E108" s="4">
        <f t="shared" si="3"/>
        <v>34</v>
      </c>
      <c r="F108" s="4">
        <f t="shared" si="1"/>
        <v>0.34</v>
      </c>
      <c r="G108" s="4">
        <f t="shared" si="2"/>
        <v>2.9411764705882351</v>
      </c>
      <c r="H108" s="4"/>
      <c r="I108" s="4"/>
      <c r="J108" s="4"/>
      <c r="K108" s="4"/>
      <c r="L108" s="4"/>
    </row>
    <row r="109" spans="1:17">
      <c r="A109" s="7">
        <v>3</v>
      </c>
      <c r="B109" s="8">
        <v>1</v>
      </c>
      <c r="C109" s="4">
        <v>31.8</v>
      </c>
      <c r="D109" s="4">
        <v>4</v>
      </c>
      <c r="E109" s="4">
        <f t="shared" si="3"/>
        <v>33.60125</v>
      </c>
      <c r="F109" s="4">
        <f t="shared" si="1"/>
        <v>0.33601249999999999</v>
      </c>
      <c r="G109" s="4">
        <f t="shared" si="2"/>
        <v>2.9760797589375394</v>
      </c>
      <c r="H109" s="4"/>
      <c r="I109" s="4"/>
      <c r="J109" s="4"/>
      <c r="K109" s="4"/>
      <c r="L109" s="4"/>
    </row>
    <row r="110" spans="1:17">
      <c r="A110" s="7">
        <v>3</v>
      </c>
      <c r="B110" s="8">
        <v>1</v>
      </c>
      <c r="C110" s="4">
        <v>31.9</v>
      </c>
      <c r="D110" s="4">
        <v>4</v>
      </c>
      <c r="E110" s="4">
        <f t="shared" si="3"/>
        <v>33.800312499999997</v>
      </c>
      <c r="F110" s="4">
        <f t="shared" si="1"/>
        <v>0.33800312499999996</v>
      </c>
      <c r="G110" s="4">
        <f t="shared" si="2"/>
        <v>2.9585525281755904</v>
      </c>
      <c r="H110" s="4"/>
      <c r="I110" s="4"/>
      <c r="J110" s="4"/>
      <c r="K110" s="4"/>
      <c r="L110" s="4"/>
    </row>
    <row r="111" spans="1:17">
      <c r="A111" s="7">
        <v>3</v>
      </c>
      <c r="B111" s="8">
        <v>1</v>
      </c>
      <c r="C111" s="4">
        <v>31.9</v>
      </c>
      <c r="D111" s="4">
        <v>3.9</v>
      </c>
      <c r="E111" s="4">
        <f t="shared" si="3"/>
        <v>34.565705128205131</v>
      </c>
      <c r="F111" s="4">
        <f t="shared" si="1"/>
        <v>0.34565705128205132</v>
      </c>
      <c r="G111" s="4">
        <f t="shared" si="2"/>
        <v>2.8930409383837912</v>
      </c>
      <c r="H111" s="4"/>
      <c r="I111" s="4"/>
      <c r="J111" s="4"/>
      <c r="K111" s="4"/>
      <c r="L111" s="4"/>
    </row>
    <row r="112" spans="1:17">
      <c r="A112" s="7">
        <v>3</v>
      </c>
      <c r="B112" s="8">
        <v>1</v>
      </c>
      <c r="C112" s="4">
        <v>32.1</v>
      </c>
      <c r="D112" s="4">
        <v>4</v>
      </c>
      <c r="E112" s="4">
        <f t="shared" si="3"/>
        <v>34.200312500000003</v>
      </c>
      <c r="F112" s="4">
        <f t="shared" si="1"/>
        <v>0.34200312500000002</v>
      </c>
      <c r="G112" s="4">
        <f t="shared" si="2"/>
        <v>2.9239498908087462</v>
      </c>
      <c r="H112" s="4"/>
      <c r="I112" s="4"/>
      <c r="J112" s="4"/>
      <c r="K112" s="4"/>
      <c r="L112" s="4"/>
    </row>
    <row r="113" spans="1:12">
      <c r="A113" s="7">
        <v>3</v>
      </c>
      <c r="B113" s="9">
        <v>2</v>
      </c>
      <c r="C113" s="3">
        <v>28.8</v>
      </c>
      <c r="D113" s="3">
        <v>4.8</v>
      </c>
      <c r="E113" s="3">
        <f t="shared" si="3"/>
        <v>24</v>
      </c>
      <c r="F113" s="3">
        <f t="shared" si="1"/>
        <v>0.24</v>
      </c>
      <c r="G113" s="3">
        <f t="shared" si="2"/>
        <v>4.166666666666667</v>
      </c>
      <c r="H113" s="3"/>
      <c r="I113" s="3"/>
      <c r="J113" s="3"/>
    </row>
    <row r="114" spans="1:12">
      <c r="A114" s="7">
        <v>3</v>
      </c>
      <c r="B114" s="9">
        <v>2</v>
      </c>
      <c r="C114" s="4">
        <v>28.7</v>
      </c>
      <c r="D114" s="4">
        <v>4.7</v>
      </c>
      <c r="E114" s="4">
        <f t="shared" si="3"/>
        <v>24.256648936170212</v>
      </c>
      <c r="F114" s="4">
        <f t="shared" si="1"/>
        <v>0.24256648936170214</v>
      </c>
      <c r="G114" s="4">
        <f t="shared" si="2"/>
        <v>4.122580998848747</v>
      </c>
      <c r="H114" s="4"/>
      <c r="I114" s="4"/>
      <c r="J114" s="4"/>
    </row>
    <row r="115" spans="1:12">
      <c r="A115" s="7">
        <v>3</v>
      </c>
      <c r="B115" s="9">
        <v>2</v>
      </c>
      <c r="C115" s="4">
        <v>28.8</v>
      </c>
      <c r="D115" s="4">
        <v>4.8</v>
      </c>
      <c r="E115" s="4">
        <f t="shared" si="3"/>
        <v>24</v>
      </c>
      <c r="F115" s="4">
        <f t="shared" si="1"/>
        <v>0.24</v>
      </c>
      <c r="G115" s="4">
        <f t="shared" si="2"/>
        <v>4.166666666666667</v>
      </c>
      <c r="H115" s="4"/>
      <c r="I115" s="4"/>
      <c r="J115" s="4"/>
    </row>
    <row r="116" spans="1:12">
      <c r="A116" s="7">
        <v>3</v>
      </c>
      <c r="B116" s="9">
        <v>2</v>
      </c>
      <c r="C116" s="4">
        <v>28.7</v>
      </c>
      <c r="D116" s="4">
        <v>4.8</v>
      </c>
      <c r="E116" s="4">
        <f t="shared" si="3"/>
        <v>23.850260416666664</v>
      </c>
      <c r="F116" s="4">
        <f t="shared" si="1"/>
        <v>0.23850260416666666</v>
      </c>
      <c r="G116" s="4">
        <f t="shared" si="2"/>
        <v>4.1928263361904241</v>
      </c>
      <c r="H116" s="4"/>
      <c r="I116" s="4"/>
      <c r="J116" s="4"/>
    </row>
    <row r="117" spans="1:12">
      <c r="A117" s="7">
        <v>3</v>
      </c>
      <c r="B117" s="9">
        <v>2</v>
      </c>
      <c r="C117" s="4">
        <v>28.6</v>
      </c>
      <c r="D117" s="4">
        <v>4.7</v>
      </c>
      <c r="E117" s="4">
        <f t="shared" si="3"/>
        <v>24.104255319148937</v>
      </c>
      <c r="F117" s="4">
        <f t="shared" si="1"/>
        <v>0.24104255319148937</v>
      </c>
      <c r="G117" s="4">
        <f t="shared" si="2"/>
        <v>4.1486450701738899</v>
      </c>
      <c r="H117" s="13">
        <f>SUM(G113:G122)/5</f>
        <v>8.2996924136851931</v>
      </c>
      <c r="I117" s="4"/>
      <c r="J117" s="4"/>
    </row>
    <row r="118" spans="1:12">
      <c r="A118" s="7">
        <v>3</v>
      </c>
      <c r="B118" s="9">
        <v>2</v>
      </c>
      <c r="C118" s="4">
        <v>28.7</v>
      </c>
      <c r="D118" s="4">
        <v>4.7</v>
      </c>
      <c r="E118" s="4">
        <f t="shared" si="3"/>
        <v>24.256648936170212</v>
      </c>
      <c r="F118" s="4">
        <f t="shared" si="1"/>
        <v>0.24256648936170214</v>
      </c>
      <c r="G118" s="4">
        <f t="shared" si="2"/>
        <v>4.122580998848747</v>
      </c>
      <c r="H118" s="4"/>
      <c r="I118" s="4"/>
      <c r="J118" s="4"/>
    </row>
    <row r="119" spans="1:12">
      <c r="A119" s="7">
        <v>3</v>
      </c>
      <c r="B119" s="9">
        <v>2</v>
      </c>
      <c r="C119" s="4">
        <v>28.7</v>
      </c>
      <c r="D119" s="4">
        <v>4.7</v>
      </c>
      <c r="E119" s="4">
        <f t="shared" si="3"/>
        <v>24.256648936170212</v>
      </c>
      <c r="F119" s="4">
        <f t="shared" si="1"/>
        <v>0.24256648936170214</v>
      </c>
      <c r="G119" s="4">
        <f t="shared" si="2"/>
        <v>4.122580998848747</v>
      </c>
      <c r="H119" s="4"/>
      <c r="I119" s="4"/>
      <c r="J119" s="4"/>
    </row>
    <row r="120" spans="1:12">
      <c r="A120" s="7">
        <v>3</v>
      </c>
      <c r="B120" s="9">
        <v>2</v>
      </c>
      <c r="C120" s="4">
        <v>28.8</v>
      </c>
      <c r="D120" s="4">
        <v>4.8</v>
      </c>
      <c r="E120" s="4">
        <f t="shared" si="3"/>
        <v>24</v>
      </c>
      <c r="F120" s="4">
        <f t="shared" si="1"/>
        <v>0.24</v>
      </c>
      <c r="G120" s="4">
        <f t="shared" si="2"/>
        <v>4.166666666666667</v>
      </c>
      <c r="H120" s="4"/>
      <c r="I120" s="4"/>
      <c r="J120" s="4"/>
    </row>
    <row r="121" spans="1:12">
      <c r="A121" s="7">
        <v>3</v>
      </c>
      <c r="B121" s="9">
        <v>2</v>
      </c>
      <c r="C121" s="4">
        <v>28.7</v>
      </c>
      <c r="D121" s="4">
        <v>4.7</v>
      </c>
      <c r="E121" s="4">
        <f t="shared" si="3"/>
        <v>24.256648936170212</v>
      </c>
      <c r="F121" s="4">
        <f t="shared" si="1"/>
        <v>0.24256648936170214</v>
      </c>
      <c r="G121" s="4">
        <f t="shared" si="2"/>
        <v>4.122580998848747</v>
      </c>
      <c r="H121" s="4"/>
      <c r="I121" s="4"/>
      <c r="J121" s="4"/>
    </row>
    <row r="122" spans="1:12">
      <c r="A122" s="7">
        <v>3</v>
      </c>
      <c r="B122" s="9">
        <v>2</v>
      </c>
      <c r="C122" s="4">
        <v>28.8</v>
      </c>
      <c r="D122" s="4">
        <v>4.8</v>
      </c>
      <c r="E122" s="4">
        <f t="shared" si="3"/>
        <v>24</v>
      </c>
      <c r="F122" s="4">
        <f t="shared" si="1"/>
        <v>0.24</v>
      </c>
      <c r="G122" s="4">
        <f t="shared" si="2"/>
        <v>4.166666666666667</v>
      </c>
      <c r="H122" s="4"/>
      <c r="I122" s="4"/>
      <c r="J122" s="4"/>
    </row>
    <row r="123" spans="1:12">
      <c r="A123" s="7">
        <v>3</v>
      </c>
      <c r="B123" s="10">
        <v>3</v>
      </c>
      <c r="C123" s="3">
        <v>27.4</v>
      </c>
      <c r="D123" s="3">
        <v>5</v>
      </c>
      <c r="E123" s="3">
        <f t="shared" si="3"/>
        <v>21.268999999999998</v>
      </c>
      <c r="F123" s="3">
        <f t="shared" si="1"/>
        <v>0.21268999999999999</v>
      </c>
      <c r="G123" s="3">
        <f t="shared" si="2"/>
        <v>4.7016784992242231</v>
      </c>
      <c r="H123" s="3"/>
      <c r="I123" s="3"/>
      <c r="J123" s="3"/>
      <c r="K123" s="3"/>
      <c r="L123" s="3"/>
    </row>
    <row r="124" spans="1:12">
      <c r="A124" s="7">
        <v>3</v>
      </c>
      <c r="B124" s="10">
        <v>3</v>
      </c>
      <c r="C124" s="4">
        <v>27.3</v>
      </c>
      <c r="D124" s="4">
        <v>5</v>
      </c>
      <c r="E124" s="4">
        <f t="shared" si="3"/>
        <v>21.132250000000003</v>
      </c>
      <c r="F124" s="4">
        <f t="shared" si="1"/>
        <v>0.21132250000000002</v>
      </c>
      <c r="G124" s="4">
        <f t="shared" si="2"/>
        <v>4.7321037750357862</v>
      </c>
      <c r="H124" s="4"/>
      <c r="I124" s="4"/>
      <c r="J124" s="4"/>
    </row>
    <row r="125" spans="1:12">
      <c r="A125" s="7">
        <v>3</v>
      </c>
      <c r="B125" s="10">
        <v>3</v>
      </c>
      <c r="C125" s="4">
        <v>27.4</v>
      </c>
      <c r="D125" s="4">
        <v>5</v>
      </c>
      <c r="E125" s="4">
        <f t="shared" si="3"/>
        <v>21.268999999999998</v>
      </c>
      <c r="F125" s="4">
        <f t="shared" si="1"/>
        <v>0.21268999999999999</v>
      </c>
      <c r="G125" s="4">
        <f t="shared" si="2"/>
        <v>4.7016784992242231</v>
      </c>
      <c r="H125" s="4"/>
      <c r="I125" s="4"/>
      <c r="J125" s="4"/>
    </row>
    <row r="126" spans="1:12">
      <c r="A126" s="7">
        <v>3</v>
      </c>
      <c r="B126" s="10">
        <v>3</v>
      </c>
      <c r="C126" s="4">
        <v>27.5</v>
      </c>
      <c r="D126" s="4">
        <v>4.9000000000000004</v>
      </c>
      <c r="E126" s="4">
        <f t="shared" si="3"/>
        <v>21.742091836734691</v>
      </c>
      <c r="F126" s="4">
        <f t="shared" si="1"/>
        <v>0.21742091836734692</v>
      </c>
      <c r="G126" s="4">
        <f t="shared" si="2"/>
        <v>4.5993734526980257</v>
      </c>
      <c r="H126" s="4"/>
      <c r="I126" s="4"/>
      <c r="J126" s="4"/>
    </row>
    <row r="127" spans="1:12">
      <c r="A127" s="7">
        <v>3</v>
      </c>
      <c r="B127" s="10">
        <v>3</v>
      </c>
      <c r="C127" s="4">
        <v>27.4</v>
      </c>
      <c r="D127" s="4">
        <v>4.9000000000000004</v>
      </c>
      <c r="E127" s="4">
        <f t="shared" ref="E127:E152" si="4">(D127/2)+((C127^2)/(8*D127))</f>
        <v>21.602040816326525</v>
      </c>
      <c r="F127" s="4">
        <f t="shared" si="1"/>
        <v>0.21602040816326526</v>
      </c>
      <c r="G127" s="4">
        <f t="shared" si="2"/>
        <v>4.6291922531884753</v>
      </c>
      <c r="H127" s="13">
        <f>SUM(G123:G132)/5</f>
        <v>9.3140921120660067</v>
      </c>
      <c r="I127" s="4"/>
      <c r="J127" s="4"/>
    </row>
    <row r="128" spans="1:12">
      <c r="A128" s="7">
        <v>3</v>
      </c>
      <c r="B128" s="10">
        <v>3</v>
      </c>
      <c r="C128" s="4">
        <v>27.3</v>
      </c>
      <c r="D128" s="4">
        <v>4.9000000000000004</v>
      </c>
      <c r="E128" s="4">
        <f t="shared" si="4"/>
        <v>21.462499999999999</v>
      </c>
      <c r="F128" s="4">
        <f t="shared" si="1"/>
        <v>0.21462499999999998</v>
      </c>
      <c r="G128" s="4">
        <f t="shared" si="2"/>
        <v>4.659289458357601</v>
      </c>
      <c r="H128" s="4"/>
      <c r="I128" s="4"/>
      <c r="J128" s="4"/>
    </row>
    <row r="129" spans="1:11">
      <c r="A129" s="7">
        <v>3</v>
      </c>
      <c r="B129" s="10">
        <v>3</v>
      </c>
      <c r="C129" s="4">
        <v>27.3</v>
      </c>
      <c r="D129" s="4">
        <v>4.9000000000000004</v>
      </c>
      <c r="E129" s="4">
        <f t="shared" si="4"/>
        <v>21.462499999999999</v>
      </c>
      <c r="F129" s="4">
        <f t="shared" si="1"/>
        <v>0.21462499999999998</v>
      </c>
      <c r="G129" s="4">
        <f t="shared" si="2"/>
        <v>4.659289458357601</v>
      </c>
      <c r="H129" s="4"/>
      <c r="I129" s="4"/>
      <c r="J129" s="4"/>
    </row>
    <row r="130" spans="1:11">
      <c r="A130" s="7">
        <v>3</v>
      </c>
      <c r="B130" s="10">
        <v>3</v>
      </c>
      <c r="C130" s="4">
        <v>27.5</v>
      </c>
      <c r="D130" s="4">
        <v>4.9000000000000004</v>
      </c>
      <c r="E130" s="4">
        <f t="shared" si="4"/>
        <v>21.742091836734691</v>
      </c>
      <c r="F130" s="4">
        <f t="shared" si="1"/>
        <v>0.21742091836734692</v>
      </c>
      <c r="G130" s="4">
        <f t="shared" si="2"/>
        <v>4.5993734526980257</v>
      </c>
      <c r="H130" s="4"/>
      <c r="I130" s="4"/>
      <c r="J130" s="4"/>
    </row>
    <row r="131" spans="1:11">
      <c r="A131" s="7">
        <v>3</v>
      </c>
      <c r="B131" s="10">
        <v>3</v>
      </c>
      <c r="C131" s="4">
        <v>27.4</v>
      </c>
      <c r="D131" s="4">
        <v>4.9000000000000004</v>
      </c>
      <c r="E131" s="4">
        <f t="shared" si="4"/>
        <v>21.602040816326525</v>
      </c>
      <c r="F131" s="4">
        <f t="shared" si="1"/>
        <v>0.21602040816326526</v>
      </c>
      <c r="G131" s="4">
        <f t="shared" si="2"/>
        <v>4.6291922531884753</v>
      </c>
      <c r="H131" s="4"/>
      <c r="I131" s="4"/>
      <c r="J131" s="4"/>
    </row>
    <row r="132" spans="1:11">
      <c r="A132" s="7">
        <v>3</v>
      </c>
      <c r="B132" s="10">
        <v>3</v>
      </c>
      <c r="C132" s="4">
        <v>27.3</v>
      </c>
      <c r="D132" s="4">
        <v>4.9000000000000004</v>
      </c>
      <c r="E132" s="4">
        <f t="shared" si="4"/>
        <v>21.462499999999999</v>
      </c>
      <c r="F132" s="4">
        <f t="shared" si="1"/>
        <v>0.21462499999999998</v>
      </c>
      <c r="G132" s="4">
        <f t="shared" si="2"/>
        <v>4.659289458357601</v>
      </c>
      <c r="H132" s="4"/>
      <c r="I132" s="4"/>
      <c r="J132" s="4"/>
    </row>
    <row r="133" spans="1:11">
      <c r="A133" s="7">
        <v>3</v>
      </c>
      <c r="B133" s="11">
        <v>4</v>
      </c>
      <c r="C133" s="3">
        <v>26.7</v>
      </c>
      <c r="D133" s="3">
        <v>4.9000000000000004</v>
      </c>
      <c r="E133" s="3">
        <f t="shared" si="4"/>
        <v>20.6359693877551</v>
      </c>
      <c r="F133" s="3">
        <f t="shared" ref="F133:F152" si="5">E133*0.01</f>
        <v>0.20635969387755101</v>
      </c>
      <c r="G133" s="3">
        <f t="shared" ref="G133:G152" si="6">1/F133</f>
        <v>4.8459075568961465</v>
      </c>
      <c r="H133" s="3"/>
      <c r="I133" s="3"/>
      <c r="J133" s="3"/>
    </row>
    <row r="134" spans="1:11">
      <c r="A134" s="7">
        <v>3</v>
      </c>
      <c r="B134" s="11">
        <v>4</v>
      </c>
      <c r="C134" s="4">
        <v>26.6</v>
      </c>
      <c r="D134" s="4">
        <v>4.9000000000000004</v>
      </c>
      <c r="E134" s="4">
        <f t="shared" si="4"/>
        <v>20.5</v>
      </c>
      <c r="F134" s="4">
        <f t="shared" si="5"/>
        <v>0.20500000000000002</v>
      </c>
      <c r="G134" s="4">
        <f t="shared" si="6"/>
        <v>4.8780487804878048</v>
      </c>
      <c r="H134" s="4"/>
      <c r="I134" s="4"/>
      <c r="J134" s="4"/>
      <c r="K134" s="4"/>
    </row>
    <row r="135" spans="1:11">
      <c r="A135" s="7">
        <v>3</v>
      </c>
      <c r="B135" s="11">
        <v>4</v>
      </c>
      <c r="C135" s="4">
        <v>26.3</v>
      </c>
      <c r="D135" s="4">
        <v>4.9000000000000004</v>
      </c>
      <c r="E135" s="4">
        <f t="shared" si="4"/>
        <v>20.09515306122449</v>
      </c>
      <c r="F135" s="4">
        <f t="shared" si="5"/>
        <v>0.20095153061224491</v>
      </c>
      <c r="G135" s="4">
        <f t="shared" si="6"/>
        <v>4.9763243751031441</v>
      </c>
      <c r="H135" s="4"/>
      <c r="I135" s="4"/>
      <c r="J135" s="4"/>
      <c r="K135" s="4"/>
    </row>
    <row r="136" spans="1:11">
      <c r="A136" s="7">
        <v>3</v>
      </c>
      <c r="B136" s="11">
        <v>4</v>
      </c>
      <c r="C136" s="4">
        <v>26.4</v>
      </c>
      <c r="D136" s="4">
        <v>4.9000000000000004</v>
      </c>
      <c r="E136" s="4">
        <f t="shared" si="4"/>
        <v>20.229591836734691</v>
      </c>
      <c r="F136" s="4">
        <f t="shared" si="5"/>
        <v>0.20229591836734692</v>
      </c>
      <c r="G136" s="4">
        <f t="shared" si="6"/>
        <v>4.9432534678436326</v>
      </c>
      <c r="H136" s="4"/>
      <c r="I136" s="4"/>
      <c r="J136" s="4"/>
      <c r="K136" s="4"/>
    </row>
    <row r="137" spans="1:11">
      <c r="A137" s="7">
        <v>3</v>
      </c>
      <c r="B137" s="11">
        <v>4</v>
      </c>
      <c r="C137" s="4">
        <v>26.4</v>
      </c>
      <c r="D137" s="4">
        <v>4.9000000000000004</v>
      </c>
      <c r="E137" s="4">
        <f t="shared" si="4"/>
        <v>20.229591836734691</v>
      </c>
      <c r="F137" s="4">
        <f t="shared" si="5"/>
        <v>0.20229591836734692</v>
      </c>
      <c r="G137" s="4">
        <f t="shared" si="6"/>
        <v>4.9432534678436326</v>
      </c>
      <c r="H137" s="13">
        <f>SUM(G133:G142)/5</f>
        <v>9.8712061898065553</v>
      </c>
      <c r="I137" s="4"/>
      <c r="J137" s="4"/>
      <c r="K137" s="4"/>
    </row>
    <row r="138" spans="1:11">
      <c r="A138" s="7">
        <v>3</v>
      </c>
      <c r="B138" s="11">
        <v>4</v>
      </c>
      <c r="C138" s="4">
        <v>26.3</v>
      </c>
      <c r="D138" s="4">
        <v>4.9000000000000004</v>
      </c>
      <c r="E138" s="4">
        <f t="shared" si="4"/>
        <v>20.09515306122449</v>
      </c>
      <c r="F138" s="4">
        <f t="shared" si="5"/>
        <v>0.20095153061224491</v>
      </c>
      <c r="G138" s="4">
        <f t="shared" si="6"/>
        <v>4.9763243751031441</v>
      </c>
      <c r="H138" s="4"/>
      <c r="I138" s="4"/>
      <c r="J138" s="4"/>
      <c r="K138" s="4"/>
    </row>
    <row r="139" spans="1:11">
      <c r="A139" s="7">
        <v>3</v>
      </c>
      <c r="B139" s="11">
        <v>4</v>
      </c>
      <c r="C139" s="4">
        <v>26.5</v>
      </c>
      <c r="D139" s="4">
        <v>5</v>
      </c>
      <c r="E139" s="4">
        <f t="shared" si="4"/>
        <v>20.056249999999999</v>
      </c>
      <c r="F139" s="4">
        <f t="shared" si="5"/>
        <v>0.20056249999999998</v>
      </c>
      <c r="G139" s="4">
        <f t="shared" si="6"/>
        <v>4.9859769398566538</v>
      </c>
      <c r="H139" s="4"/>
      <c r="I139" s="4"/>
      <c r="J139" s="4"/>
      <c r="K139" s="4"/>
    </row>
    <row r="140" spans="1:11">
      <c r="A140" s="7">
        <v>3</v>
      </c>
      <c r="B140" s="11">
        <v>4</v>
      </c>
      <c r="C140" s="4">
        <v>26.4</v>
      </c>
      <c r="D140" s="4">
        <v>4.9000000000000004</v>
      </c>
      <c r="E140" s="4">
        <f t="shared" si="4"/>
        <v>20.229591836734691</v>
      </c>
      <c r="F140" s="4">
        <f t="shared" si="5"/>
        <v>0.20229591836734692</v>
      </c>
      <c r="G140" s="4">
        <f t="shared" si="6"/>
        <v>4.9432534678436326</v>
      </c>
      <c r="H140" s="4"/>
      <c r="I140" s="4"/>
      <c r="J140" s="4"/>
      <c r="K140" s="4"/>
    </row>
    <row r="141" spans="1:11">
      <c r="A141" s="7">
        <v>3</v>
      </c>
      <c r="B141" s="11">
        <v>4</v>
      </c>
      <c r="C141" s="4">
        <v>26.5</v>
      </c>
      <c r="D141" s="4">
        <v>4.9000000000000004</v>
      </c>
      <c r="E141" s="4">
        <f t="shared" si="4"/>
        <v>20.364540816326528</v>
      </c>
      <c r="F141" s="4">
        <f t="shared" si="5"/>
        <v>0.20364540816326529</v>
      </c>
      <c r="G141" s="4">
        <f t="shared" si="6"/>
        <v>4.9104961855967133</v>
      </c>
      <c r="H141" s="4"/>
      <c r="I141" s="4"/>
      <c r="J141" s="4"/>
      <c r="K141" s="4"/>
    </row>
    <row r="142" spans="1:11">
      <c r="A142" s="7">
        <v>3</v>
      </c>
      <c r="B142" s="11">
        <v>4</v>
      </c>
      <c r="C142" s="4">
        <v>26.6</v>
      </c>
      <c r="D142" s="4">
        <v>5</v>
      </c>
      <c r="E142" s="4">
        <f t="shared" si="4"/>
        <v>20.189</v>
      </c>
      <c r="F142" s="4">
        <f t="shared" si="5"/>
        <v>0.20189000000000001</v>
      </c>
      <c r="G142" s="4">
        <f t="shared" si="6"/>
        <v>4.9531923324582694</v>
      </c>
      <c r="H142" s="4"/>
      <c r="I142" s="4"/>
      <c r="J142" s="4"/>
    </row>
    <row r="143" spans="1:11">
      <c r="A143" s="7">
        <v>3</v>
      </c>
      <c r="B143" s="12">
        <v>5</v>
      </c>
      <c r="C143" s="3">
        <v>26</v>
      </c>
      <c r="D143" s="3">
        <v>5.0999999999999996</v>
      </c>
      <c r="E143" s="3">
        <f t="shared" si="4"/>
        <v>19.118627450980394</v>
      </c>
      <c r="F143" s="3">
        <f t="shared" si="5"/>
        <v>0.19118627450980394</v>
      </c>
      <c r="G143" s="3">
        <f t="shared" si="6"/>
        <v>5.2305009999487204</v>
      </c>
      <c r="H143" s="3"/>
      <c r="I143" s="3"/>
      <c r="J143" s="3"/>
    </row>
    <row r="144" spans="1:11">
      <c r="A144" s="7">
        <v>3</v>
      </c>
      <c r="B144" s="12">
        <v>5</v>
      </c>
      <c r="C144" s="4">
        <v>26</v>
      </c>
      <c r="D144" s="4">
        <v>4.9000000000000004</v>
      </c>
      <c r="E144" s="4">
        <f t="shared" si="4"/>
        <v>19.69489795918367</v>
      </c>
      <c r="F144" s="4">
        <f t="shared" si="5"/>
        <v>0.19694897959183671</v>
      </c>
      <c r="G144" s="4">
        <f t="shared" si="6"/>
        <v>5.0774571265737531</v>
      </c>
      <c r="H144" s="4"/>
      <c r="I144" s="4"/>
      <c r="J144" s="4"/>
      <c r="K144" s="4"/>
    </row>
    <row r="145" spans="1:11">
      <c r="A145" s="7">
        <v>3</v>
      </c>
      <c r="B145" s="12">
        <v>5</v>
      </c>
      <c r="C145" s="4">
        <v>26</v>
      </c>
      <c r="D145" s="4">
        <v>4.9000000000000004</v>
      </c>
      <c r="E145" s="4">
        <f t="shared" si="4"/>
        <v>19.69489795918367</v>
      </c>
      <c r="F145" s="4">
        <f t="shared" si="5"/>
        <v>0.19694897959183671</v>
      </c>
      <c r="G145" s="4">
        <f t="shared" si="6"/>
        <v>5.0774571265737531</v>
      </c>
      <c r="H145" s="4"/>
      <c r="I145" s="4"/>
      <c r="J145" s="4"/>
      <c r="K145" s="4"/>
    </row>
    <row r="146" spans="1:11">
      <c r="A146" s="7">
        <v>3</v>
      </c>
      <c r="B146" s="12">
        <v>5</v>
      </c>
      <c r="C146" s="4">
        <v>26.1</v>
      </c>
      <c r="D146" s="4">
        <v>4.9000000000000004</v>
      </c>
      <c r="E146" s="4">
        <f t="shared" si="4"/>
        <v>19.82780612244898</v>
      </c>
      <c r="F146" s="4">
        <f t="shared" si="5"/>
        <v>0.19827806122448979</v>
      </c>
      <c r="G146" s="4">
        <f t="shared" si="6"/>
        <v>5.0434223222901258</v>
      </c>
      <c r="H146" s="4"/>
      <c r="I146" s="4"/>
      <c r="J146" s="4"/>
      <c r="K146" s="4"/>
    </row>
    <row r="147" spans="1:11">
      <c r="A147" s="7">
        <v>3</v>
      </c>
      <c r="B147" s="12">
        <v>5</v>
      </c>
      <c r="C147" s="4">
        <v>26.1</v>
      </c>
      <c r="D147" s="4">
        <v>5</v>
      </c>
      <c r="E147" s="4">
        <f t="shared" si="4"/>
        <v>19.530250000000002</v>
      </c>
      <c r="F147" s="4">
        <f t="shared" si="5"/>
        <v>0.19530250000000002</v>
      </c>
      <c r="G147" s="4">
        <f t="shared" si="6"/>
        <v>5.1202621574224594</v>
      </c>
      <c r="H147" s="13">
        <f>SUM(G143:G152)/5</f>
        <v>10.243637309030062</v>
      </c>
      <c r="I147" s="4"/>
      <c r="J147" s="4"/>
      <c r="K147" s="4"/>
    </row>
    <row r="148" spans="1:11">
      <c r="A148" s="7">
        <v>3</v>
      </c>
      <c r="B148" s="12">
        <v>5</v>
      </c>
      <c r="C148" s="4">
        <v>26</v>
      </c>
      <c r="D148" s="4">
        <v>5</v>
      </c>
      <c r="E148" s="4">
        <f t="shared" si="4"/>
        <v>19.399999999999999</v>
      </c>
      <c r="F148" s="4">
        <f t="shared" si="5"/>
        <v>0.19399999999999998</v>
      </c>
      <c r="G148" s="4">
        <f t="shared" si="6"/>
        <v>5.1546391752577323</v>
      </c>
      <c r="H148" s="4"/>
      <c r="I148" s="4"/>
      <c r="J148" s="4"/>
      <c r="K148" s="4"/>
    </row>
    <row r="149" spans="1:11">
      <c r="A149" s="7">
        <v>3</v>
      </c>
      <c r="B149" s="12">
        <v>5</v>
      </c>
      <c r="C149" s="4">
        <v>26</v>
      </c>
      <c r="D149" s="4">
        <v>5.0999999999999996</v>
      </c>
      <c r="E149" s="4">
        <f t="shared" si="4"/>
        <v>19.118627450980394</v>
      </c>
      <c r="F149" s="4">
        <f t="shared" si="5"/>
        <v>0.19118627450980394</v>
      </c>
      <c r="G149" s="4">
        <f t="shared" si="6"/>
        <v>5.2305009999487204</v>
      </c>
      <c r="H149" s="4"/>
      <c r="I149" s="4"/>
      <c r="J149" s="4"/>
      <c r="K149" s="4"/>
    </row>
    <row r="150" spans="1:11">
      <c r="A150" s="7">
        <v>3</v>
      </c>
      <c r="B150" s="12">
        <v>5</v>
      </c>
      <c r="C150" s="4">
        <v>26.1</v>
      </c>
      <c r="D150" s="4">
        <v>5</v>
      </c>
      <c r="E150" s="4">
        <f t="shared" si="4"/>
        <v>19.530250000000002</v>
      </c>
      <c r="F150" s="4">
        <f t="shared" si="5"/>
        <v>0.19530250000000002</v>
      </c>
      <c r="G150" s="4">
        <f t="shared" si="6"/>
        <v>5.1202621574224594</v>
      </c>
      <c r="H150" s="4"/>
      <c r="I150" s="4"/>
      <c r="J150" s="4"/>
      <c r="K150" s="4"/>
    </row>
    <row r="151" spans="1:11">
      <c r="A151" s="7">
        <v>3</v>
      </c>
      <c r="B151" s="12">
        <v>5</v>
      </c>
      <c r="C151" s="4">
        <v>26.1</v>
      </c>
      <c r="D151" s="4">
        <v>4.9000000000000004</v>
      </c>
      <c r="E151" s="4">
        <f t="shared" si="4"/>
        <v>19.82780612244898</v>
      </c>
      <c r="F151" s="4">
        <f t="shared" si="5"/>
        <v>0.19827806122448979</v>
      </c>
      <c r="G151" s="4">
        <f t="shared" si="6"/>
        <v>5.0434223222901258</v>
      </c>
      <c r="H151" s="4"/>
      <c r="I151" s="4"/>
      <c r="J151" s="4"/>
      <c r="K151" s="4"/>
    </row>
    <row r="152" spans="1:11">
      <c r="A152" s="7">
        <v>3</v>
      </c>
      <c r="B152" s="12">
        <v>5</v>
      </c>
      <c r="C152" s="4">
        <v>26.1</v>
      </c>
      <c r="D152" s="4">
        <v>5</v>
      </c>
      <c r="E152" s="4">
        <f t="shared" si="4"/>
        <v>19.530250000000002</v>
      </c>
      <c r="F152" s="4">
        <f t="shared" si="5"/>
        <v>0.19530250000000002</v>
      </c>
      <c r="G152" s="4">
        <f t="shared" si="6"/>
        <v>5.1202621574224594</v>
      </c>
      <c r="H152" s="4"/>
      <c r="I152" s="4"/>
      <c r="J152" s="4"/>
      <c r="K152" s="4"/>
    </row>
    <row r="153" spans="1:11">
      <c r="A153" s="1"/>
    </row>
    <row r="155" spans="1:11">
      <c r="A155" s="1" t="s">
        <v>9</v>
      </c>
      <c r="B155" t="s">
        <v>10</v>
      </c>
      <c r="C155" t="s">
        <v>11</v>
      </c>
    </row>
    <row r="156" spans="1:11">
      <c r="A156" s="5">
        <v>1</v>
      </c>
      <c r="B156" s="8">
        <v>1</v>
      </c>
      <c r="C156" s="13">
        <f>H7</f>
        <v>4.1020677437896067</v>
      </c>
    </row>
    <row r="157" spans="1:11">
      <c r="A157" s="5">
        <v>1</v>
      </c>
      <c r="B157" s="9">
        <v>2</v>
      </c>
      <c r="C157" s="13">
        <f>H17</f>
        <v>5.7993217639976837</v>
      </c>
    </row>
    <row r="158" spans="1:11">
      <c r="A158" s="5">
        <v>1</v>
      </c>
      <c r="B158" s="10">
        <v>3</v>
      </c>
      <c r="C158" s="13">
        <f>H27</f>
        <v>6.7058447153523035</v>
      </c>
    </row>
    <row r="159" spans="1:11">
      <c r="A159" s="5">
        <v>1</v>
      </c>
      <c r="B159" s="11">
        <v>4</v>
      </c>
      <c r="C159" s="13">
        <f>H37</f>
        <v>6.8148011994775759</v>
      </c>
    </row>
    <row r="160" spans="1:11">
      <c r="A160" s="5">
        <v>1</v>
      </c>
      <c r="B160" s="12">
        <v>5</v>
      </c>
      <c r="C160" s="13">
        <f>H47</f>
        <v>6.8350099647520963</v>
      </c>
    </row>
    <row r="161" spans="1:3">
      <c r="A161" s="6">
        <v>2</v>
      </c>
      <c r="B161" s="8">
        <v>1</v>
      </c>
      <c r="C161" s="13">
        <f>H57</f>
        <v>5.2543406896511993</v>
      </c>
    </row>
    <row r="162" spans="1:3">
      <c r="A162" s="6">
        <v>2</v>
      </c>
      <c r="B162" s="9">
        <v>2</v>
      </c>
      <c r="C162" s="13">
        <f>H67</f>
        <v>7.4750789382812286</v>
      </c>
    </row>
    <row r="163" spans="1:3">
      <c r="A163" s="6">
        <v>2</v>
      </c>
      <c r="B163" s="10">
        <v>3</v>
      </c>
      <c r="C163" s="13">
        <f>H77</f>
        <v>8.4336564781501711</v>
      </c>
    </row>
    <row r="164" spans="1:3">
      <c r="A164" s="6">
        <v>2</v>
      </c>
      <c r="B164" s="11">
        <v>4</v>
      </c>
      <c r="C164" s="13">
        <f>H87</f>
        <v>8.828001019399073</v>
      </c>
    </row>
    <row r="165" spans="1:3">
      <c r="A165" s="6">
        <v>2</v>
      </c>
      <c r="B165" s="12">
        <v>5</v>
      </c>
      <c r="C165" s="13">
        <f>H97</f>
        <v>9.1305439998621587</v>
      </c>
    </row>
    <row r="166" spans="1:3">
      <c r="A166" s="7">
        <v>3</v>
      </c>
      <c r="B166" s="8">
        <v>1</v>
      </c>
      <c r="C166" s="13">
        <f>H107</f>
        <v>6.0347656853319886</v>
      </c>
    </row>
    <row r="167" spans="1:3">
      <c r="A167" s="7">
        <v>3</v>
      </c>
      <c r="B167" s="9">
        <v>2</v>
      </c>
      <c r="C167" s="13">
        <f>H117</f>
        <v>8.2996924136851931</v>
      </c>
    </row>
    <row r="168" spans="1:3">
      <c r="A168" s="7">
        <v>3</v>
      </c>
      <c r="B168" s="10">
        <v>3</v>
      </c>
      <c r="C168" s="13">
        <f>H127</f>
        <v>9.3140921120660067</v>
      </c>
    </row>
    <row r="169" spans="1:3">
      <c r="A169" s="7">
        <v>3</v>
      </c>
      <c r="B169" s="11">
        <v>4</v>
      </c>
      <c r="C169" s="13">
        <f>H137</f>
        <v>9.8712061898065553</v>
      </c>
    </row>
    <row r="170" spans="1:3">
      <c r="A170" s="7">
        <v>3</v>
      </c>
      <c r="B170" s="12">
        <v>5</v>
      </c>
      <c r="C170" s="13">
        <f>H147</f>
        <v>10.243637309030062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CHAOQUN XIANG</dc:creator>
  <cp:lastModifiedBy>ITS</cp:lastModifiedBy>
  <cp:lastPrinted>2015-09-10T10:50:15Z</cp:lastPrinted>
  <dcterms:created xsi:type="dcterms:W3CDTF">2015-08-28T14:04:12Z</dcterms:created>
  <dcterms:modified xsi:type="dcterms:W3CDTF">2015-10-30T14:27:48Z</dcterms:modified>
</cp:coreProperties>
</file>